
<file path=[Content_Types].xml><?xml version="1.0" encoding="utf-8"?>
<Types xmlns="http://schemas.openxmlformats.org/package/2006/content-types"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tables/table4.xml" ContentType="application/vnd.openxmlformats-officedocument.spreadsheetml.table+xml"/>
  <Default Extension="svg" ContentType="image/sv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iagrams/data2.xml" ContentType="application/vnd.openxmlformats-officedocument.drawingml.diagramData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tables/table2.xml" ContentType="application/vnd.openxmlformats-officedocument.spreadsheetml.table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iagrams/colors2.xml" ContentType="application/vnd.openxmlformats-officedocument.drawingml.diagramColor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iagrams/layout2.xml" ContentType="application/vnd.openxmlformats-officedocument.drawingml.diagramLayout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diagrams/quickStyle2.xml" ContentType="application/vnd.openxmlformats-officedocument.drawingml.diagramStyle+xml"/>
  <Override PartName="/xl/drawings/drawing9.xml" ContentType="application/vnd.openxmlformats-officedocument.drawing+xml"/>
  <Override PartName="/xl/tables/table3.xml" ContentType="application/vnd.openxmlformats-officedocument.spreadsheetml.table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diagrams/data3.xml" ContentType="application/vnd.openxmlformats-officedocument.drawingml.diagramData+xml"/>
  <Override PartName="/xl/diagrams/colors3.xml" ContentType="application/vnd.openxmlformats-officedocument.drawingml.diagramColor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diagrams/data1.xml" ContentType="application/vnd.openxmlformats-officedocument.drawingml.diagramData+xml"/>
  <Override PartName="/xl/diagrams/colors1.xml" ContentType="application/vnd.openxmlformats-officedocument.drawingml.diagramColors+xml"/>
  <Override PartName="/xl/drawings/drawing5.xml" ContentType="application/vnd.openxmlformats-officedocument.drawing+xml"/>
  <Override PartName="/xl/charts/chart3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6" windowHeight="11040" tabRatio="740" firstSheet="1" activeTab="1"/>
  </bookViews>
  <sheets>
    <sheet name="Continguts de l'eina" sheetId="17" r:id="rId1"/>
    <sheet name="Instruccions" sheetId="18" r:id="rId2"/>
    <sheet name="Dades Centre" sheetId="20" r:id="rId3"/>
    <sheet name="Hipòtesis" sheetId="21" r:id="rId4"/>
    <sheet name="Mobilitat" sheetId="25" r:id="rId5"/>
    <sheet name="Climatització" sheetId="22" r:id="rId6"/>
    <sheet name="Electricitat" sheetId="26" r:id="rId7"/>
    <sheet name="Aigua" sheetId="28" r:id="rId8"/>
    <sheet name="Residus" sheetId="29" r:id="rId9"/>
    <sheet name="Resultats" sheetId="30" r:id="rId10"/>
    <sheet name="Hip vs real" sheetId="31" r:id="rId11"/>
    <sheet name="Conclusions finals" sheetId="24" r:id="rId12"/>
    <sheet name="ANNEX FC" sheetId="33" r:id="rId13"/>
    <sheet name="no tocar" sheetId="2" state="hidden" r:id="rId14"/>
  </sheets>
  <definedNames>
    <definedName name="abans">Climatització!$H$35</definedName>
    <definedName name="Autocar">Mobilitat!$G$79:$G$80</definedName>
    <definedName name="Biomassa" localSheetId="4">Mobilitat!$G$79</definedName>
    <definedName name="Biomassa">Climatització!$G$49</definedName>
    <definedName name="Bus" localSheetId="8">Residus!$G$91:$G$92</definedName>
    <definedName name="Bus">Mobilitat!$G$75:$G$76</definedName>
    <definedName name="co2eq">OFFSET(#REF!,5,0,COUNTA(#REF!))</definedName>
    <definedName name="Cotxe">Mobilitat!$G$70:$G$71</definedName>
    <definedName name="etapa">Mobilitat!$I$37</definedName>
    <definedName name="Gas_Natural" localSheetId="7">Aigua!$G$35:$G$35</definedName>
    <definedName name="Gas_Natural" localSheetId="6">Electricitat!$G$39:$G$39</definedName>
    <definedName name="Gas_Natural" localSheetId="4">Mobilitat!$G$70:$G$71</definedName>
    <definedName name="Gas_Natural">Climatització!$G$41:$G$42</definedName>
    <definedName name="Gasoil" localSheetId="4">Mobilitat!$G$75:$G$76</definedName>
    <definedName name="Gasoil" localSheetId="8">Residus!$G$91:$G$92</definedName>
    <definedName name="Gasoil">Climatització!$G$45:$G$46</definedName>
    <definedName name="Instruccions" localSheetId="7">Aigua!$F$7</definedName>
    <definedName name="Instruccions" localSheetId="12">'ANNEX FC'!$F$7</definedName>
    <definedName name="Instruccions" localSheetId="5">Climatització!$F$7</definedName>
    <definedName name="Instruccions" localSheetId="11">'Conclusions finals'!$F$7</definedName>
    <definedName name="Instruccions" localSheetId="2">'Dades Centre'!$F$7</definedName>
    <definedName name="Instruccions" localSheetId="6">Electricitat!$F$7</definedName>
    <definedName name="Instruccions" localSheetId="10">'Hip vs real'!$F$7</definedName>
    <definedName name="Instruccions" localSheetId="3">Hipòtesis!$F$7</definedName>
    <definedName name="Instruccions" localSheetId="4">Mobilitat!$F$7</definedName>
    <definedName name="Instruccions" localSheetId="8">Residus!$F$7</definedName>
    <definedName name="Instruccions" localSheetId="9">Resultats!$F$7</definedName>
    <definedName name="Instruccions">Instruccions!$F$7</definedName>
    <definedName name="Litres" localSheetId="4">Mobilitat!$G$75:$G$76</definedName>
    <definedName name="Litres" localSheetId="8">Residus!$G$91:$G$92</definedName>
    <definedName name="Litres">Climatització!$G$45:$G$46</definedName>
    <definedName name="Microxarxa" localSheetId="12">'ANNEX FC'!$D$3</definedName>
    <definedName name="Microxarxa">Instruccions!$D$3</definedName>
    <definedName name="Microxarxa_D">'Dades Centre'!$D$3</definedName>
    <definedName name="Microxarxa_H">Hipòtesis!$D$3</definedName>
    <definedName name="mobi">Mobilitat!$H$57</definedName>
    <definedName name="MX_A">Aigua!$D$3</definedName>
    <definedName name="MX_C">Climatització!$D$3</definedName>
    <definedName name="mx_con">'Conclusions finals'!$D$3</definedName>
    <definedName name="MX_E">Electricitat!$D$3</definedName>
    <definedName name="MX_HR">'Hip vs real'!$D$3</definedName>
    <definedName name="MX_ME">Mobilitat!$D$3</definedName>
    <definedName name="MX_mp">#REF!</definedName>
    <definedName name="MX_R">Residus!$D$3</definedName>
    <definedName name="MX_RES">Resultats!$D$3</definedName>
    <definedName name="ORG">Residus!$D$109</definedName>
    <definedName name="PALS">Residus!$D$111</definedName>
    <definedName name="PAP">Residus!$D$112</definedName>
    <definedName name="REB">Residus!$D$110</definedName>
    <definedName name="tipus">Climatització!$L$43</definedName>
    <definedName name="Tones" localSheetId="4">Mobilitat!$G$79</definedName>
    <definedName name="Tones">Climatització!$G$49</definedName>
    <definedName name="Vehicle">OFFSET(#REF!,5,0,COUNTA(#REF!))</definedName>
    <definedName name="VID">Residus!$D$113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2" i="29"/>
  <c r="H84" s="1"/>
  <c r="H91"/>
  <c r="H83" s="1"/>
  <c r="H90"/>
  <c r="H82" s="1"/>
  <c r="H89"/>
  <c r="H81" s="1"/>
  <c r="H88"/>
  <c r="H80" s="1"/>
  <c r="I39" i="28"/>
  <c r="I39" i="26"/>
  <c r="J46" i="22"/>
  <c r="J45"/>
  <c r="J42"/>
  <c r="J41"/>
  <c r="I46"/>
  <c r="I45"/>
  <c r="I42"/>
  <c r="I41"/>
  <c r="H46"/>
  <c r="H45"/>
  <c r="H42"/>
  <c r="H41"/>
  <c r="H82" i="25"/>
  <c r="H81"/>
  <c r="H80"/>
  <c r="H79"/>
  <c r="H78"/>
  <c r="H88" s="1"/>
  <c r="H77"/>
  <c r="H86" s="1"/>
  <c r="I34" i="28" l="1"/>
  <c r="I34" i="26"/>
  <c r="H37" i="22"/>
  <c r="N55" i="29"/>
  <c r="N56"/>
  <c r="N57"/>
  <c r="N58"/>
  <c r="N59"/>
  <c r="N60"/>
  <c r="N61"/>
  <c r="N62"/>
  <c r="N63"/>
  <c r="N64"/>
  <c r="N54"/>
  <c r="N40"/>
  <c r="N41"/>
  <c r="N42"/>
  <c r="N43"/>
  <c r="N44"/>
  <c r="N45"/>
  <c r="N46"/>
  <c r="N47"/>
  <c r="N48"/>
  <c r="N49"/>
  <c r="N39"/>
  <c r="K29" i="20" l="1"/>
  <c r="J18" i="31"/>
  <c r="J17"/>
  <c r="J16"/>
  <c r="J15"/>
  <c r="J14"/>
  <c r="K91" i="29"/>
  <c r="M65"/>
  <c r="K65"/>
  <c r="H71" s="1"/>
  <c r="J65"/>
  <c r="M50"/>
  <c r="K50"/>
  <c r="H73" s="1"/>
  <c r="J50"/>
  <c r="H44" i="28"/>
  <c r="H48"/>
  <c r="G48"/>
  <c r="H47"/>
  <c r="G47"/>
  <c r="H46"/>
  <c r="G46"/>
  <c r="H45"/>
  <c r="G45"/>
  <c r="G44"/>
  <c r="G48" i="26"/>
  <c r="G47"/>
  <c r="G46"/>
  <c r="G45"/>
  <c r="G44"/>
  <c r="H45"/>
  <c r="H46"/>
  <c r="I46" s="1"/>
  <c r="H47"/>
  <c r="H48"/>
  <c r="I48" s="1"/>
  <c r="H44"/>
  <c r="I61" i="22"/>
  <c r="J61"/>
  <c r="H61"/>
  <c r="G61"/>
  <c r="G59"/>
  <c r="I59"/>
  <c r="L59" s="1"/>
  <c r="J59"/>
  <c r="H59"/>
  <c r="H57"/>
  <c r="I57"/>
  <c r="J57"/>
  <c r="G57"/>
  <c r="G55"/>
  <c r="I55"/>
  <c r="J55"/>
  <c r="H55"/>
  <c r="H53"/>
  <c r="G53"/>
  <c r="J53"/>
  <c r="I53"/>
  <c r="L88" i="25"/>
  <c r="G96"/>
  <c r="G94"/>
  <c r="G92"/>
  <c r="G90"/>
  <c r="G88"/>
  <c r="G86"/>
  <c r="L52"/>
  <c r="L86" s="1"/>
  <c r="H31"/>
  <c r="I75" i="21"/>
  <c r="I44" i="28" l="1"/>
  <c r="J44" s="1"/>
  <c r="L57" i="22"/>
  <c r="I45" i="26"/>
  <c r="J45" s="1"/>
  <c r="M57" i="22"/>
  <c r="M55"/>
  <c r="L55"/>
  <c r="K89" i="29"/>
  <c r="I44" i="26"/>
  <c r="J44" s="1"/>
  <c r="M61" i="22"/>
  <c r="N65" i="29"/>
  <c r="N50"/>
  <c r="K95"/>
  <c r="I48" i="28"/>
  <c r="J48" s="1"/>
  <c r="I45"/>
  <c r="J45" s="1"/>
  <c r="I46"/>
  <c r="J46" s="1"/>
  <c r="I47"/>
  <c r="J47" s="1"/>
  <c r="J46" i="26"/>
  <c r="J48"/>
  <c r="I47"/>
  <c r="J47" s="1"/>
  <c r="K55" i="22"/>
  <c r="K61"/>
  <c r="L61"/>
  <c r="M59"/>
  <c r="K59"/>
  <c r="K57"/>
  <c r="K53"/>
  <c r="L92" i="25"/>
  <c r="N39"/>
  <c r="J71" i="29" l="1"/>
  <c r="G81" s="1"/>
  <c r="I81" s="1"/>
  <c r="J81" s="1"/>
  <c r="G44" i="33"/>
  <c r="J73" i="29"/>
  <c r="G83" s="1"/>
  <c r="I83" s="1"/>
  <c r="G46" i="33"/>
  <c r="J49" i="28"/>
  <c r="J17" i="30" s="1"/>
  <c r="N57" i="22"/>
  <c r="N55"/>
  <c r="N59"/>
  <c r="J49" i="26"/>
  <c r="N61" i="22"/>
  <c r="O66" i="21"/>
  <c r="K44" i="33" l="1"/>
  <c r="K45"/>
  <c r="K46"/>
  <c r="K47"/>
  <c r="K48"/>
  <c r="J44"/>
  <c r="J46"/>
  <c r="J47"/>
  <c r="J48"/>
  <c r="J45"/>
  <c r="K17" i="31"/>
  <c r="K16"/>
  <c r="J16" i="30"/>
  <c r="O70" i="21"/>
  <c r="O68"/>
  <c r="J74" i="29" l="1"/>
  <c r="G84" s="1"/>
  <c r="I84" s="1"/>
  <c r="J84" s="1"/>
  <c r="J72"/>
  <c r="G82" s="1"/>
  <c r="I82" s="1"/>
  <c r="J82" s="1"/>
  <c r="J70"/>
  <c r="G80" s="1"/>
  <c r="I80" s="1"/>
  <c r="J80" s="1"/>
  <c r="H96" i="25"/>
  <c r="H94"/>
  <c r="H92"/>
  <c r="H90"/>
  <c r="I86" l="1"/>
  <c r="J86" s="1"/>
  <c r="I88"/>
  <c r="J88" s="1"/>
  <c r="I90"/>
  <c r="J90" s="1"/>
  <c r="I92"/>
  <c r="J92" s="1"/>
  <c r="I94"/>
  <c r="J94" s="1"/>
  <c r="I96"/>
  <c r="J96" s="1"/>
  <c r="J98" l="1"/>
  <c r="O86" s="1"/>
  <c r="O92" s="1"/>
  <c r="N96" s="1"/>
  <c r="K15" i="31" l="1"/>
  <c r="J15" i="30"/>
  <c r="N17" i="31"/>
  <c r="N16"/>
  <c r="J83" i="29" l="1"/>
  <c r="J85" s="1"/>
  <c r="O16" i="31" l="1"/>
  <c r="N16" i="30"/>
  <c r="N89" i="29" l="1"/>
  <c r="N95" s="1"/>
  <c r="M99" s="1"/>
  <c r="J18" i="30" l="1"/>
  <c r="N17" s="1"/>
  <c r="K18" i="31"/>
  <c r="O17" s="1"/>
  <c r="L53" i="22" l="1"/>
  <c r="M53"/>
  <c r="N53" l="1"/>
  <c r="N63" s="1"/>
  <c r="K14" i="31" l="1"/>
  <c r="J14" i="30"/>
  <c r="N14" s="1"/>
  <c r="N14" i="31"/>
  <c r="J46" i="30" l="1"/>
  <c r="N46" s="1"/>
  <c r="J48"/>
  <c r="N48" s="1"/>
  <c r="N10"/>
  <c r="K15" s="1"/>
  <c r="O14" i="31"/>
  <c r="N10"/>
  <c r="K14" i="30" l="1"/>
  <c r="O17"/>
  <c r="K18"/>
  <c r="O16"/>
  <c r="K16"/>
  <c r="K17"/>
  <c r="O14"/>
</calcChain>
</file>

<file path=xl/sharedStrings.xml><?xml version="1.0" encoding="utf-8"?>
<sst xmlns="http://schemas.openxmlformats.org/spreadsheetml/2006/main" count="1116" uniqueCount="646">
  <si>
    <t>Barris</t>
  </si>
  <si>
    <t>Districte</t>
  </si>
  <si>
    <t>Ciutat</t>
  </si>
  <si>
    <t>Cursos escolars</t>
  </si>
  <si>
    <t>Linies</t>
  </si>
  <si>
    <t>Horari</t>
  </si>
  <si>
    <t>Electricitat</t>
  </si>
  <si>
    <t>Ciutat Vella</t>
  </si>
  <si>
    <t>Ciutat_Vella</t>
  </si>
  <si>
    <t>Barcelona</t>
  </si>
  <si>
    <t>Educació Infantil.</t>
  </si>
  <si>
    <t>8:00-17:00h</t>
  </si>
  <si>
    <t>Consum elèctric on s'aplica el mix de xarxa</t>
  </si>
  <si>
    <t>        El Raval</t>
  </si>
  <si>
    <t>Eixample</t>
  </si>
  <si>
    <t>Educació Primària.</t>
  </si>
  <si>
    <t>8:00-18:00h</t>
  </si>
  <si>
    <t>Consum elèctric no renovable on s’aplica  el mix de comercialitzadora</t>
  </si>
  <si>
    <t>        El Barri Gòtic</t>
  </si>
  <si>
    <t>Sants-Montjuïc</t>
  </si>
  <si>
    <t>Educació Secundària Obligatòria (ESO).</t>
  </si>
  <si>
    <t>8:30-17:30h</t>
  </si>
  <si>
    <t>Consum elèctric 100% renovable amb acreditació (GdO)</t>
  </si>
  <si>
    <t>        La Barceloneta</t>
  </si>
  <si>
    <t>Les_Corts</t>
  </si>
  <si>
    <t>Batxillerat.</t>
  </si>
  <si>
    <t>8:30-18:00h</t>
  </si>
  <si>
    <t>Consum elèctric generat pel centre i autoconsumit</t>
  </si>
  <si>
    <t>        Sant Pere, Santa Caterina i la Ribera</t>
  </si>
  <si>
    <t>Sarrià-Sant Gervasi</t>
  </si>
  <si>
    <t>Formació Professional (FP).</t>
  </si>
  <si>
    <t>9:00-18:00h</t>
  </si>
  <si>
    <t>Altres</t>
  </si>
  <si>
    <t>Gràcia</t>
  </si>
  <si>
    <t>Ensenyaments universitaris.</t>
  </si>
  <si>
    <t>9:00-19:00h</t>
  </si>
  <si>
    <t>        El Fort Pienc</t>
  </si>
  <si>
    <t>Horta-Guinardó</t>
  </si>
  <si>
    <t>Ensenyaments de règim especial.</t>
  </si>
  <si>
    <t>        La Sagrada Família</t>
  </si>
  <si>
    <t>Nou_Barris</t>
  </si>
  <si>
    <t>        La Dreta de l'Eixample</t>
  </si>
  <si>
    <t>Sant_Andreu</t>
  </si>
  <si>
    <t>        L'Antiga Esquerra de l'Eixample</t>
  </si>
  <si>
    <t>Sant_Martí</t>
  </si>
  <si>
    <t>        La Nova Esquerra de l'Eixample</t>
  </si>
  <si>
    <t>        Sant Antoni</t>
  </si>
  <si>
    <t>        El Poble Sec - EI Parc Montjuïc</t>
  </si>
  <si>
    <t>        La Marina del Prat Vermell - Zona Franca</t>
  </si>
  <si>
    <t>        La Marina de Port</t>
  </si>
  <si>
    <t>        La Font de la Guatlla</t>
  </si>
  <si>
    <t>        Hostafrancs</t>
  </si>
  <si>
    <t>        La Bordeta</t>
  </si>
  <si>
    <t>        Sants - Badal</t>
  </si>
  <si>
    <t>        Sants</t>
  </si>
  <si>
    <t>Les Corts</t>
  </si>
  <si>
    <t>        Les Corts</t>
  </si>
  <si>
    <t>        La Maternitat i Sant Ramon</t>
  </si>
  <si>
    <t>        Pedralbes</t>
  </si>
  <si>
    <t>        Vallvidrera, el Tibidabo i les Planes</t>
  </si>
  <si>
    <t>        Sarrià</t>
  </si>
  <si>
    <t>        Les Tres Torres</t>
  </si>
  <si>
    <t>        Sant Gervasi - la Bonanova</t>
  </si>
  <si>
    <t>        Sant Gervasi - Galvany</t>
  </si>
  <si>
    <t>        El Putxet i el Farró</t>
  </si>
  <si>
    <t>        Vallcarca i els Penitents</t>
  </si>
  <si>
    <t>        El Coll</t>
  </si>
  <si>
    <t>        La Salut</t>
  </si>
  <si>
    <t>        La Vila de Gràcia</t>
  </si>
  <si>
    <t>        El Camp d'en Grassot i Gràcia Nova</t>
  </si>
  <si>
    <t>        El Baix Guinardó</t>
  </si>
  <si>
    <t>        Can Baró</t>
  </si>
  <si>
    <t>        El Guinardó</t>
  </si>
  <si>
    <t>        La Font d'en Fargues</t>
  </si>
  <si>
    <t>        El Carmel</t>
  </si>
  <si>
    <t>        La Teixonera</t>
  </si>
  <si>
    <t>        Sant Genís dels Agudells</t>
  </si>
  <si>
    <t>        Montbau</t>
  </si>
  <si>
    <t>        La Vall d'Hebron</t>
  </si>
  <si>
    <t>        La Clota</t>
  </si>
  <si>
    <t>        Horta</t>
  </si>
  <si>
    <t>Nou Barris</t>
  </si>
  <si>
    <t>        Vilapicina i la Torre Llobeta</t>
  </si>
  <si>
    <t>        Porta</t>
  </si>
  <si>
    <t>        El Turó de la Peira</t>
  </si>
  <si>
    <t>        Can Peguera</t>
  </si>
  <si>
    <t>        La Guineueta</t>
  </si>
  <si>
    <t>        Canyelles</t>
  </si>
  <si>
    <t>        Les Roquetes</t>
  </si>
  <si>
    <t>        Verdun</t>
  </si>
  <si>
    <t>        La Prosperitat</t>
  </si>
  <si>
    <t>        La Trinitat Nova</t>
  </si>
  <si>
    <t>        Torre Baró</t>
  </si>
  <si>
    <t>        Ciutat Meridiana</t>
  </si>
  <si>
    <t>        Vallbona</t>
  </si>
  <si>
    <t>Sant Andreu</t>
  </si>
  <si>
    <t>        La Trinitat Vella</t>
  </si>
  <si>
    <t>        Baró de Viver</t>
  </si>
  <si>
    <t>        El Bon Pastor</t>
  </si>
  <si>
    <t>        Sant Andreu</t>
  </si>
  <si>
    <t>        La Sagrera</t>
  </si>
  <si>
    <t>        El Congrés i els Indians</t>
  </si>
  <si>
    <t>        Navas</t>
  </si>
  <si>
    <t>Sant Martí</t>
  </si>
  <si>
    <t>        El Camp de l'Arpa del Clot</t>
  </si>
  <si>
    <t>        El Clot</t>
  </si>
  <si>
    <t>        El Parc i la Llacuna del Poblenou</t>
  </si>
  <si>
    <t>        La Vila Olímpica del Poblenou</t>
  </si>
  <si>
    <t>        El Poblenou</t>
  </si>
  <si>
    <t>        Diagonal Mar i el Front Marítim del Poblenou</t>
  </si>
  <si>
    <t>        El Besòs i el Maresme</t>
  </si>
  <si>
    <t>        Provençals del Poblenou</t>
  </si>
  <si>
    <t>        Sant Martí de Provençals</t>
  </si>
  <si>
    <t>        La Verneda i la Pau</t>
  </si>
  <si>
    <t>Sants_Montjuïc</t>
  </si>
  <si>
    <t>Sarrià_Sant_Gervasi</t>
  </si>
  <si>
    <t>Horta_Guinardó</t>
  </si>
  <si>
    <t>DADES DEL CENTRE</t>
  </si>
  <si>
    <t>Nom del centre</t>
  </si>
  <si>
    <t>Data del càlcul</t>
  </si>
  <si>
    <t>LOCALITZACIÓ DEL CENTRE</t>
  </si>
  <si>
    <t>DADES ESPECÍFIQUES DEL CENTRE</t>
  </si>
  <si>
    <t>Nº Treballadors</t>
  </si>
  <si>
    <t>Nº Alumnes</t>
  </si>
  <si>
    <t>Educació Secundària Obligatòria (ESO)</t>
  </si>
  <si>
    <t>Piscina</t>
  </si>
  <si>
    <t>Biblioteca</t>
  </si>
  <si>
    <t>Cuina</t>
  </si>
  <si>
    <t>Menjador</t>
  </si>
  <si>
    <t>Barri</t>
  </si>
  <si>
    <t>CONTINGUTS</t>
  </si>
  <si>
    <t>1.</t>
  </si>
  <si>
    <t>Instruccions de l'eina</t>
  </si>
  <si>
    <t>2.</t>
  </si>
  <si>
    <t>Dades del centre</t>
  </si>
  <si>
    <t>HIPÒTESIS DEL CENTRE</t>
  </si>
  <si>
    <t>3.</t>
  </si>
  <si>
    <t>ABAST 1. EMISSIONS DIRECTES</t>
  </si>
  <si>
    <t>ABAST 2. EMISSIONS INDIRECTES</t>
  </si>
  <si>
    <t>Consum d'aigua del centre</t>
  </si>
  <si>
    <t>Generació de residus del centre</t>
  </si>
  <si>
    <t>CONCLUSIONS FINALS DEL CÀLCUL</t>
  </si>
  <si>
    <t>Comparació hipòtesis - resultats</t>
  </si>
  <si>
    <t>Resultats finals del càlcul</t>
  </si>
  <si>
    <t>Comentaris i conclusions</t>
  </si>
  <si>
    <t>Consum d'electricitat del centre</t>
  </si>
  <si>
    <t>Consum calefacció del centre</t>
  </si>
  <si>
    <t>Següent apartat</t>
  </si>
  <si>
    <t>COMENCEM!</t>
  </si>
  <si>
    <t>Instal·lacions esportives (vestuari, gimnàs, etc.)</t>
  </si>
  <si>
    <t>Sobre el consum</t>
  </si>
  <si>
    <t>Tipus combustible</t>
  </si>
  <si>
    <t>Unitats</t>
  </si>
  <si>
    <t>Valor</t>
  </si>
  <si>
    <t>CO2</t>
  </si>
  <si>
    <t>N2O</t>
  </si>
  <si>
    <t>Nm3</t>
  </si>
  <si>
    <t>Gasoil</t>
  </si>
  <si>
    <t>Tones CO2eq</t>
  </si>
  <si>
    <t>Gas_Natural</t>
  </si>
  <si>
    <t>Sobre el càlcul</t>
  </si>
  <si>
    <t>Cotxe</t>
  </si>
  <si>
    <t>Gasolina</t>
  </si>
  <si>
    <t>Autocar</t>
  </si>
  <si>
    <t>Dièsel</t>
  </si>
  <si>
    <t>Bus</t>
  </si>
  <si>
    <t>Mix de la xarxa</t>
  </si>
  <si>
    <t>Metro</t>
  </si>
  <si>
    <t>Moto</t>
  </si>
  <si>
    <t>km</t>
  </si>
  <si>
    <t>A peu**</t>
  </si>
  <si>
    <t>Tramvia</t>
  </si>
  <si>
    <t>Ferrocarrils</t>
  </si>
  <si>
    <t>m3</t>
  </si>
  <si>
    <t>Xarxa d'aigua</t>
  </si>
  <si>
    <t>Rebuig</t>
  </si>
  <si>
    <t>Vidre</t>
  </si>
  <si>
    <t>Plàstic</t>
  </si>
  <si>
    <t>Paper/Cartró</t>
  </si>
  <si>
    <t>Orgànica</t>
  </si>
  <si>
    <t>kg</t>
  </si>
  <si>
    <t>Quines són les diferents fraccions de residus?</t>
  </si>
  <si>
    <r>
      <rPr>
        <b/>
        <sz val="12"/>
        <color theme="1"/>
        <rFont val="Calibri"/>
        <family val="2"/>
        <scheme val="minor"/>
      </rPr>
      <t>Fracció orgànica o FORM</t>
    </r>
    <r>
      <rPr>
        <sz val="12"/>
        <color theme="1"/>
        <rFont val="Calibri"/>
        <family val="2"/>
        <scheme val="minor"/>
      </rPr>
      <t>: residus de caire orgànic com ara restes de menjar, tovallons usats, paper de cuina usat, etc.</t>
    </r>
  </si>
  <si>
    <r>
      <rPr>
        <b/>
        <sz val="12"/>
        <color theme="1"/>
        <rFont val="Calibri"/>
        <family val="2"/>
        <scheme val="minor"/>
      </rPr>
      <t>Fracció paper i cartró</t>
    </r>
    <r>
      <rPr>
        <sz val="12"/>
        <color theme="1"/>
        <rFont val="Calibri"/>
        <family val="2"/>
        <scheme val="minor"/>
      </rPr>
      <t>: residus fets de paper o de cartró sense elements plàstics o metàl·lics (com l'espiral d'una llibreta).</t>
    </r>
  </si>
  <si>
    <r>
      <rPr>
        <b/>
        <sz val="12"/>
        <color theme="1"/>
        <rFont val="Calibri"/>
        <family val="2"/>
        <scheme val="minor"/>
      </rPr>
      <t>Fracció vidre:</t>
    </r>
    <r>
      <rPr>
        <sz val="12"/>
        <color theme="1"/>
        <rFont val="Calibri"/>
        <family val="2"/>
        <scheme val="minor"/>
      </rPr>
      <t xml:space="preserve"> residus d'envasos de vidre sense etiquetes o taps.</t>
    </r>
  </si>
  <si>
    <t>PESTANYES</t>
  </si>
  <si>
    <t>Apartat on s'han d'indicar les dades generals del centre així com d'altres específiques.</t>
  </si>
  <si>
    <t>Apartat on s'ha d'indicar i explicar la hipòtesi treballada prèviament a l'inici del càlcul real.</t>
  </si>
  <si>
    <t>Apartat on es mostren els resultats totals a partir dels càlculs realitzats.</t>
  </si>
  <si>
    <t>Comparació gràfica entre la hipòtesi i els resultats totals reals.</t>
  </si>
  <si>
    <t>Cel·les grises</t>
  </si>
  <si>
    <t>Cel·les blanques</t>
  </si>
  <si>
    <t>Marge esquerre</t>
  </si>
  <si>
    <t>Marge superior</t>
  </si>
  <si>
    <t>Enunciats de les taules</t>
  </si>
  <si>
    <t>Índex de continguts</t>
  </si>
  <si>
    <t>Clicar sobre un dels apartats per anar directament a la seva pestanya.</t>
  </si>
  <si>
    <t>Clicar sobre les icones per tornar a l'índex o canviar d'apartat.</t>
  </si>
  <si>
    <t>Icona endarrera</t>
  </si>
  <si>
    <t>Clicar sobre la icona per anar a l'apartat anterior.</t>
  </si>
  <si>
    <t>Icona endavant</t>
  </si>
  <si>
    <t>Clicar sobre la icona per anar a l'apartat següent.</t>
  </si>
  <si>
    <t>Consum elèctric del centre</t>
  </si>
  <si>
    <t>TONES CO2eq</t>
  </si>
  <si>
    <t>Percentatge</t>
  </si>
  <si>
    <t>Segons abast</t>
  </si>
  <si>
    <t>Icona informació</t>
  </si>
  <si>
    <t>Clicar sobre la icona per dirigir-se a una cel·la d'informació sobre un concepte de l'apartat.</t>
  </si>
  <si>
    <t>Taules</t>
  </si>
  <si>
    <t>Gràfics</t>
  </si>
  <si>
    <t>Fórmules</t>
  </si>
  <si>
    <t>PREGUNTES INICIALS</t>
  </si>
  <si>
    <t>Creus que el teu centre educatiu té una petjada de carboni molt elevada? Per què?</t>
  </si>
  <si>
    <t>4.</t>
  </si>
  <si>
    <t>5.</t>
  </si>
  <si>
    <t>REAL</t>
  </si>
  <si>
    <t>HIPÒTESIS</t>
  </si>
  <si>
    <t>CONCLUSIONS FINALS</t>
  </si>
  <si>
    <t>Quines són les activitats en les que la diferència és més gran? Per què?</t>
  </si>
  <si>
    <t>Quin és l'abast amb més emissions i a què es deu?</t>
  </si>
  <si>
    <t>En resum, quines són les activitats que MÉS produeixen emissions de CO2 al teu centre?</t>
  </si>
  <si>
    <t>Fem un llistat de com podríem reduir les emissions de CO2 del teu centre:</t>
  </si>
  <si>
    <t>JA HEM ACABAT!</t>
  </si>
  <si>
    <t>INFORMACIÓ DEL CENTRE</t>
  </si>
  <si>
    <t>ALTRES EMISSIONS</t>
  </si>
  <si>
    <t>Hipòtesis del centre</t>
  </si>
  <si>
    <t>Consum elèctric</t>
  </si>
  <si>
    <t>Consum d'aigua</t>
  </si>
  <si>
    <t>Generació de residus</t>
  </si>
  <si>
    <t>Resultats finals</t>
  </si>
  <si>
    <t>Hipòtesis vs Realitat</t>
  </si>
  <si>
    <t>Conclusions finals</t>
  </si>
  <si>
    <t>INSTRUCCIONS DE LA CALCULADORA</t>
  </si>
  <si>
    <t>ESTRUCTURA DE LA CALCULADORA</t>
  </si>
  <si>
    <t>DESCRIPCIÓ</t>
  </si>
  <si>
    <t>Instruccions de la calculadora</t>
  </si>
  <si>
    <t>Emissions mobilitat escolar</t>
  </si>
  <si>
    <t>Instruccions per a un ús correcte de l'eina.</t>
  </si>
  <si>
    <t>Apartats on es realitza el càlcul de la petjada de carboni del centre educatiu.</t>
  </si>
  <si>
    <t>FUNCIONAMENT DE LA CALCULADORA</t>
  </si>
  <si>
    <t>Emissions mobilitat privada</t>
  </si>
  <si>
    <t>OPCIONS</t>
  </si>
  <si>
    <t>ACCIÓ</t>
  </si>
  <si>
    <t>DEFINICIÓ</t>
  </si>
  <si>
    <t>Cel·les informatives (no és necessari fer cap gestió).</t>
  </si>
  <si>
    <t>Cel·les de càlcul (no és necessari fer cap gestió).</t>
  </si>
  <si>
    <t>Icona menú contingut</t>
  </si>
  <si>
    <t>Clicar sobre la icona per tornar a l'índex de la calculadora</t>
  </si>
  <si>
    <t>Menú de la calculadora</t>
  </si>
  <si>
    <r>
      <rPr>
        <b/>
        <u/>
        <sz val="11"/>
        <color theme="1"/>
        <rFont val="Calibri"/>
        <family val="2"/>
        <scheme val="minor"/>
      </rPr>
      <t>Només s'han d'omplir les cel·les blanques</t>
    </r>
    <r>
      <rPr>
        <sz val="11"/>
        <color theme="1"/>
        <rFont val="Calibri"/>
        <family val="2"/>
        <scheme val="minor"/>
      </rPr>
      <t xml:space="preserve">. Hi ha taules que només són de caire informatiu sobre els càlculs realitzats i dades utilitzades: aquestes no s'ha de modificar el contingut. </t>
    </r>
  </si>
  <si>
    <t xml:space="preserve">Els gràfics es generen de manera automàtica, no s'han de modificar les dades ni el format. </t>
  </si>
  <si>
    <t xml:space="preserve">Les fórmules estan bloquejades i no s'han de modificar. </t>
  </si>
  <si>
    <t>FIGURES</t>
  </si>
  <si>
    <t>GLOSSARI DE CONCEPTES</t>
  </si>
  <si>
    <t>CONCEPTES</t>
  </si>
  <si>
    <t>Apartat anterior</t>
  </si>
  <si>
    <t>PRESENTACIÓ</t>
  </si>
  <si>
    <t>TOTAL</t>
  </si>
  <si>
    <t>INSTAL·LACIONS DEL CENTRE</t>
  </si>
  <si>
    <t>Superfície total del centre (m2)</t>
  </si>
  <si>
    <t xml:space="preserve">Defineix el concepte "petjada de carboni". </t>
  </si>
  <si>
    <t>Quina creus que és l'activitat que produeix MÉS emissions de CO2? Escull d'entre les opcions:</t>
  </si>
  <si>
    <t>Per què creus que és l'activitat que emet MÉS emissions de CO2?</t>
  </si>
  <si>
    <t>Quina creus que és l'activitat que produeix MENYS emissions de CO2? Escull d'entre les opcions:</t>
  </si>
  <si>
    <t>Per què creus que és l'activitat que emet MENYS emissions de CO2?</t>
  </si>
  <si>
    <t>Resposta:</t>
  </si>
  <si>
    <t>APROXIMACIÓ EMISSIONS EN TONES CO2</t>
  </si>
  <si>
    <t>TOTAL EMISSIONS:</t>
  </si>
  <si>
    <t>CÀLCUL EMISSIÓ DE CO2</t>
  </si>
  <si>
    <t>COM ES FA?</t>
  </si>
  <si>
    <t>DADES I CÀLCUL</t>
  </si>
  <si>
    <t>Litres</t>
  </si>
  <si>
    <t>Biomassa</t>
  </si>
  <si>
    <t>Tones</t>
  </si>
  <si>
    <t>VALOR</t>
  </si>
  <si>
    <t>METÀ</t>
  </si>
  <si>
    <t>DISCUSSIÓ DE RESULTATS</t>
  </si>
  <si>
    <t>PROPOSTES PER REDUIR LES EMISSIONS DE CO2</t>
  </si>
  <si>
    <t>Proposta 1</t>
  </si>
  <si>
    <t>Proposta 2</t>
  </si>
  <si>
    <t>Proposta 3</t>
  </si>
  <si>
    <t>Proposta 4</t>
  </si>
  <si>
    <t>Emissions CO2</t>
  </si>
  <si>
    <t>Emissions Metà</t>
  </si>
  <si>
    <t>Emissions NO2</t>
  </si>
  <si>
    <t>kWh</t>
  </si>
  <si>
    <t>Residus</t>
  </si>
  <si>
    <t>EXEMPLE</t>
  </si>
  <si>
    <t>Classes del mateix curs escolar</t>
  </si>
  <si>
    <t>1er A i 1er B = 2 línies escolars d'Educació Primària</t>
  </si>
  <si>
    <t>Deixalles, escombraries, brossa, rebuig...</t>
  </si>
  <si>
    <t>Autocar entre la ciutat de Barcelona i les ciutats del Baix Llobregat</t>
  </si>
  <si>
    <t>S'utilitza com a combustible de cotxes i calefaccions</t>
  </si>
  <si>
    <t>És una unitat de mesura de la massa.</t>
  </si>
  <si>
    <t>Equivalencia: 1 tona = 1.000 kg</t>
  </si>
  <si>
    <t>Els vehicles a motor generen emissions de CO2.</t>
  </si>
  <si>
    <t>En l'àmbit de la tecnologia de les fonts d'energia renovables, és la matèria orgànica d'origen vegetal o animal.</t>
  </si>
  <si>
    <t xml:space="preserve">S'utilitza com a font d'energia,com a combustible o per altres processos. </t>
  </si>
  <si>
    <t>És un comport de carboni i oxigen. Està íntimament relacionat amb l'efecte hivernacle.</t>
  </si>
  <si>
    <t>Biomassa*</t>
  </si>
  <si>
    <t xml:space="preserve">*La biomassa es considera neutre i, per tant, les emissions són de valor 0. </t>
  </si>
  <si>
    <t>L'abast 1 engloba aquelles emissions directes de gasos d'efecte hivernacle generades des de fonts que són propietat o que són controlades pel centre educatiu, per exemple: el consum de combustibles per a la calefacció i vehicles propis.</t>
  </si>
  <si>
    <t>QUÈ ENGLOBA L'ABAST 1?</t>
  </si>
  <si>
    <t>QUÈ ENTENEM PER MOBILITAT ESCOLAR?</t>
  </si>
  <si>
    <t>ABAST 2. CONSUM ELÈCTRIC DEL CENTRE</t>
  </si>
  <si>
    <t>QUÈ ENGLOBA L'ABAST 2?</t>
  </si>
  <si>
    <t>-</t>
  </si>
  <si>
    <t>Tipus vehicle</t>
  </si>
  <si>
    <t>Bicicleta/patinet**</t>
  </si>
  <si>
    <t>ALTRES. CONSUM D'AIGUA</t>
  </si>
  <si>
    <t>QUÈ ÉS EL CONSUM D'AIGUA?</t>
  </si>
  <si>
    <t>ALTRES. GENERACIÓ DE RESIDUS</t>
  </si>
  <si>
    <t>RESULTATS FINALS DEL CÀLCUL</t>
  </si>
  <si>
    <t>PETJADA DE CARBONI REAL DEL CENTRE EDUCATIU:</t>
  </si>
  <si>
    <t>PROCESSOS</t>
  </si>
  <si>
    <t>ABAST 1</t>
  </si>
  <si>
    <t>ABAST 2</t>
  </si>
  <si>
    <t>Conclusions finalsdel càlcul</t>
  </si>
  <si>
    <t>Hipòtesis vs realitat</t>
  </si>
  <si>
    <t>d</t>
  </si>
  <si>
    <t>Etapes escolars</t>
  </si>
  <si>
    <t>Unitat d'estructuració de l'ensenyament. Determinat per la Llei Orgànica d'Educació (LOE) i la Llei Orgànica de Modificació de la LOE (LOMLOE).</t>
  </si>
  <si>
    <t>Educació Infantil (P0-P5), Educació Primària(6 cursos), Educació Secundària Obligatòria (ESO) (4 cursos)</t>
  </si>
  <si>
    <t>Educaweb definició etapa escolar: https://www.educaweb.cat/continguts/educatius/sistema-educatiu/coneix-quins-son-nivells-educatius-catalunya/</t>
  </si>
  <si>
    <t>Vehicle dissenyat per transportar un gran número de persones a través de vies urbanes. És un transport públic que fa un trajecte fix dins d'una població.</t>
  </si>
  <si>
    <t>Bus urbà TMB de Barcelona</t>
  </si>
  <si>
    <t>RAE Definició autobús: https://dle.rae.es/autob%C3%BAs?m=form</t>
  </si>
  <si>
    <t>Vehicle tipus ómnibus de motor gran utilitzat pel transport d'estudiants de llargues distàncies, entre ciutats.</t>
  </si>
  <si>
    <t>RAE Definició autocar: https://dle.rae.es/autocar</t>
  </si>
  <si>
    <t>Material que es genera com a conseqüència no desitjada de qualsevol activitat humana, el generador o posseïdor del qual se n'ha desprès o té la intenció o obligació de desprendre-se'n.</t>
  </si>
  <si>
    <t>Enciclopèdia.cat Definició residu: https://www.enciclopedia.cat/gran-enciclopedia-catalana/residu</t>
  </si>
  <si>
    <t>Líquid fàcilment inflamable, incolor, no tan dens com l’aigua (densitat relativa: 0,70-0,75), que s'obté del petroli per destil·lació directa, entre 60° i 200°C, o bé per craqueig de les fraccions pesants.</t>
  </si>
  <si>
    <t>Enciclopèdia.cat Definició gasolina: https://www.enciclopedia.cat/gran-enciclopedia-catalana/gasolina</t>
  </si>
  <si>
    <t>Motor de combustió d'un vehicle automòbil que no té carburador ni bugies i normalment funciona amb gasoil.</t>
  </si>
  <si>
    <t>WordReference.com Definició dièsel: https://www.wordreference.com/definicio/di%C3%A8sel</t>
  </si>
  <si>
    <t>Hidrocarbur gasos i incolor, format per un àtom de carboni i quatre d'hidrogen, es produeix en mines de carbó i en la descomposició de la matèria orgànica.</t>
  </si>
  <si>
    <t>Les emissions de metà es concentren essencialment en els sectors de l’agricultura, la ramaderia, la mineria, el gas i electricitat i els serveis comunitaris i socials (abocadors).</t>
  </si>
  <si>
    <t>RAE Definició metà: https://dle.rae.es/metano?m=form VilaWeb Exemple metà: https://www.vilaweb.cat/noticia/4167645/20140117/gas-meta-risc-salut-humana-medi-ambient.html</t>
  </si>
  <si>
    <t>El diòxid de nitrogen és un gas irritant que no es pot percebre a simple vista. Té una olor picant i és de color marró vermellós.</t>
  </si>
  <si>
    <t xml:space="preserve">Procedeix de la combustió de vehicles a motor, calefaccions i del transport marítim. </t>
  </si>
  <si>
    <t>Ajuntament de Barcelona Definició No2: https://ajuntament.barcelona.cat/qualitataire/ca/la-contaminacio/els-contaminants-i-els-escenaris/que-es-el-gas-no2</t>
  </si>
  <si>
    <t>Enciclopèdia.cat Definició kWh: https://www.enciclopedia.cat/gran-enciclopedia-catalana/quilowatt-hora</t>
  </si>
  <si>
    <t>ETAPES I LÍNIES</t>
  </si>
  <si>
    <t>L'abast 2 engloba aquelles emissions indirectes de gasos d'efecte hivernacle derivades de fonts d'energia no pròpies del centre, per exemple, el consum elèctric.</t>
  </si>
  <si>
    <t>El consum d'aigua del centre és el consum d'aigua de la xarxa pública d'abastament o de fonts d'abastament pròpies. El consum d'aigua engloba l'aigua utilitzada en els lavabos, en les aules, en les fonts, i en les infraestructures del centre.</t>
  </si>
  <si>
    <t>Nº de contenidors</t>
  </si>
  <si>
    <t>Quines fraccions es recullen al centre de forma selectiva?</t>
  </si>
  <si>
    <t>FONT D'INFORMACIÓ</t>
  </si>
  <si>
    <t>20:00-21:00</t>
  </si>
  <si>
    <t>Ensenyaments de cicles superiors</t>
  </si>
  <si>
    <t>ABAST 1. CONSUM CLIMATITZACIÓ</t>
  </si>
  <si>
    <t xml:space="preserve">Per a fer el càlcul de les emissions provinents del consum de la climatització del centre, hem de saber d'on prové el consum: pot ser elèctric, de gas natural, de gasoil, biomassa... Un cop sapiguem d'on prové, haurem de saber-ne el consum mensual provinent de les factures. Aquestes dades les anotarem a les cel·les corresponents i veurem com automàticament la calculadora ens indica a quantes tones de CO2eq correspon. </t>
  </si>
  <si>
    <t>SI</t>
  </si>
  <si>
    <t>NO</t>
  </si>
  <si>
    <t>En part</t>
  </si>
  <si>
    <t>La climatització és elèctrica?*</t>
  </si>
  <si>
    <t>*Si la climatització és 100% elèctrica, el consum s'haurà de calcular a la següent pestanya "Electricitat"</t>
  </si>
  <si>
    <t>kgCO2</t>
  </si>
  <si>
    <t>kg CO2</t>
  </si>
  <si>
    <t>kgCO2eq (Metà)</t>
  </si>
  <si>
    <t>kgCO2eq (N2O)</t>
  </si>
  <si>
    <t>TOTAL TONES CO2</t>
  </si>
  <si>
    <t>TOTAL emissió</t>
  </si>
  <si>
    <t>ABAST 1. MOBILITAT DE L'ALUMNAT</t>
  </si>
  <si>
    <t>Per a obtenir les dades d'aquest apartat ens hem de preguntar "com anem a l'escola?" donat que necessitarem saber quin mitjà de transport utilitzem (o cap) i la distància. Apuntarem les dades en les cel·les de color blanc per obtenir el total d'emissions que es calcularà automàticament.</t>
  </si>
  <si>
    <t>Entenem per mobilitat de l'alumnat aquella que ens respòn a la pregunta "com anem a l'escola?", és a dir, la manera que tenen els/les alumnes que s'han de desplaçar fins al centre educatiu.</t>
  </si>
  <si>
    <t>CO2 (kg)</t>
  </si>
  <si>
    <t>Metà (gCO2eq)</t>
  </si>
  <si>
    <t>N2O (gCOeq)</t>
  </si>
  <si>
    <t>Sobre el mitjà de transport</t>
  </si>
  <si>
    <t>CO2 (g/km)</t>
  </si>
  <si>
    <t>g CO2</t>
  </si>
  <si>
    <t>Per a fer el càlcul de les emissions de gasos GEH que es generen a partir del consum elèctric del centre, hem d'investigar quin consum té aquest mensual, apuntar-ho a la taula de càlcul i obtenir-ne un resultat.</t>
  </si>
  <si>
    <t>gCO2</t>
  </si>
  <si>
    <t>Tones CO2</t>
  </si>
  <si>
    <t>Per a obtenir les emissions de GEH que es generen del consum d'aigua del centre, en primer lloca haurem de saber el consum mensual del centre per tal de, tot seguit, apuntar-ho a la taula de càlcul i obtenir resultats.</t>
  </si>
  <si>
    <t>kgCO2/m3</t>
  </si>
  <si>
    <t>Factors de conversió</t>
  </si>
  <si>
    <t>kgCO2/kg residu</t>
  </si>
  <si>
    <t>VALOR (Kg)</t>
  </si>
  <si>
    <r>
      <rPr>
        <b/>
        <sz val="12"/>
        <color theme="1"/>
        <rFont val="Calibri"/>
        <family val="2"/>
        <scheme val="minor"/>
      </rPr>
      <t>Fracció plàstic:</t>
    </r>
    <r>
      <rPr>
        <sz val="12"/>
        <color theme="1"/>
        <rFont val="Calibri"/>
        <family val="2"/>
        <scheme val="minor"/>
      </rPr>
      <t xml:space="preserve"> residus d'envasos lleugers de plàstic com ara ampolles i taps de plàstic, tetrabricks, llaunes, bosses de plàstic, paper de plata, etc.</t>
    </r>
  </si>
  <si>
    <t>Fracció</t>
  </si>
  <si>
    <t>Mobilitat alumnat</t>
  </si>
  <si>
    <t>Consum climatització</t>
  </si>
  <si>
    <t>Emissions mobilitat de l'alumnat</t>
  </si>
  <si>
    <t>ABAST 3</t>
  </si>
  <si>
    <t>Sobre les emissions</t>
  </si>
  <si>
    <t>Sobre el residu</t>
  </si>
  <si>
    <t>D'on prové?</t>
  </si>
  <si>
    <t>CONSUM CLIMATITZACIÓ</t>
  </si>
  <si>
    <t>*ATENCIÓ! Estar a la mitjana NO significa estar "bé". Significa que hem de seguir treballant per disminuir el nostre impacte!</t>
  </si>
  <si>
    <t>ANNEX DE FACTORS DE CONVERSIÓ</t>
  </si>
  <si>
    <t>FONT UTILITZADA</t>
  </si>
  <si>
    <t>FACTORS CONVERSIÓ MOBILITAT</t>
  </si>
  <si>
    <t>FACTORS CONV.</t>
  </si>
  <si>
    <t>TIPUS</t>
  </si>
  <si>
    <t>Gas natural</t>
  </si>
  <si>
    <t>CO2 (Kg/Nm3)</t>
  </si>
  <si>
    <t>CO2 (Kg/L)</t>
  </si>
  <si>
    <t>FACTORS CONVERSIÓ ELECTRICITAT</t>
  </si>
  <si>
    <t>Mix de la Xarxa</t>
  </si>
  <si>
    <t>FACTORS CONVERSIÓ AIGUA</t>
  </si>
  <si>
    <t>CO2 (Kg/m3)</t>
  </si>
  <si>
    <t>FACTORS CONVERSIÓ RESIDUS</t>
  </si>
  <si>
    <t>CO2 (Kg/kg residu)</t>
  </si>
  <si>
    <t>FACTORS CONVERSIÓ CLIMATITZACIÓ (CO2)*</t>
  </si>
  <si>
    <t>*FACTORS CONVERSIÓ CLIMATITZACIÓ (METÀ)</t>
  </si>
  <si>
    <t>CO2eq (g/Nm3)</t>
  </si>
  <si>
    <t>CO2eq (g/L)</t>
  </si>
  <si>
    <t>*FACTORS CONVERSIÓ CLIMATITZACIÓ (N2O)</t>
  </si>
  <si>
    <t>Cel·les de colors</t>
  </si>
  <si>
    <t>Espai per escriure manualment</t>
  </si>
  <si>
    <t>Desplegables (escollir opció)</t>
  </si>
  <si>
    <t>Escriure directament dins la cel·la.</t>
  </si>
  <si>
    <t>Escollir una opció del desplegable.</t>
  </si>
  <si>
    <t>Cel·les de selecció</t>
  </si>
  <si>
    <t>Sobre els factors de conversió*</t>
  </si>
  <si>
    <t>*Per a més informació, dirigir-se a la pestanya ANNEX FC (Factors de conversió)</t>
  </si>
  <si>
    <t>**Per a més informació, dirigir-se a la pestanya ANNEX FC (Factors de conversió)</t>
  </si>
  <si>
    <t>Sobre els factors de conversió**</t>
  </si>
  <si>
    <t>CONSUM ELECTRICITAT</t>
  </si>
  <si>
    <t>EMISSIONS MOBILITAT DE L'ALUMNE</t>
  </si>
  <si>
    <t>GENERACIÓ DE RESIDUS</t>
  </si>
  <si>
    <t>HIPÒTESIS INICIAL</t>
  </si>
  <si>
    <t>RESULTATS FINALS</t>
  </si>
  <si>
    <t>COMPARACIÓ DE RESULTATS</t>
  </si>
  <si>
    <t>1r</t>
  </si>
  <si>
    <t>2n</t>
  </si>
  <si>
    <t>3r</t>
  </si>
  <si>
    <t>4t</t>
  </si>
  <si>
    <t>1r (p3)</t>
  </si>
  <si>
    <t>2n (p4)</t>
  </si>
  <si>
    <t>3r (p5)</t>
  </si>
  <si>
    <t>5è</t>
  </si>
  <si>
    <t>6è</t>
  </si>
  <si>
    <t>Hora d'obertura del centre*</t>
  </si>
  <si>
    <t>Hora de tancament del centre*</t>
  </si>
  <si>
    <t>*S'entén com a horari d'obertura i tancament del centre aquell en el que el centre està obert i encara hi ha persones treballant o estudiant dins (horari de neteja inclòs).</t>
  </si>
  <si>
    <t>COMENTARIS</t>
  </si>
  <si>
    <t>5 - 6h</t>
  </si>
  <si>
    <t>6 - 7h</t>
  </si>
  <si>
    <t>7 - 8h</t>
  </si>
  <si>
    <t>8 - 9h</t>
  </si>
  <si>
    <t>17 - 18h</t>
  </si>
  <si>
    <t>18 - 19h</t>
  </si>
  <si>
    <t>19 - 20h</t>
  </si>
  <si>
    <t>20 - 21h</t>
  </si>
  <si>
    <t>21 - 22h</t>
  </si>
  <si>
    <t>22 - 23h</t>
  </si>
  <si>
    <t>Nº edificis que té el centre:</t>
  </si>
  <si>
    <t>Laboratoris, tallers de tecnologia i d'arts plàstiques.</t>
  </si>
  <si>
    <t>Zona d'aparcament</t>
  </si>
  <si>
    <t>MITJANA D'UN CENTRE EDUCATIU:</t>
  </si>
  <si>
    <t>entre 4 i 5 tones</t>
  </si>
  <si>
    <t>SEMÀFOR D'EMISSIONS</t>
  </si>
  <si>
    <t>emissió de</t>
  </si>
  <si>
    <t>ALTA</t>
  </si>
  <si>
    <t>BAIXA</t>
  </si>
  <si>
    <t>MITJANA*</t>
  </si>
  <si>
    <t>Màxim = 10 tones</t>
  </si>
  <si>
    <t>Estimes que el teu centre emet</t>
  </si>
  <si>
    <t>tones al mes.</t>
  </si>
  <si>
    <t>Mobilitat de l'alumnat</t>
  </si>
  <si>
    <t>Consum d'electricitat</t>
  </si>
  <si>
    <t>Consum de climatització</t>
  </si>
  <si>
    <t>Màxim = 5 tones per àmbit de consum</t>
  </si>
  <si>
    <t>Si les haguessis de dividir entre els diferents consums, quantes emissions generaria cada àmbit?*</t>
  </si>
  <si>
    <t>*NOMÉS són els trajectes cap a l'escola!</t>
  </si>
  <si>
    <t>ABANS DE FER EL CÀLCUL…</t>
  </si>
  <si>
    <t xml:space="preserve">En el teu centre hi ha </t>
  </si>
  <si>
    <t>Mes del càlcul:</t>
  </si>
  <si>
    <t>Gener 2021</t>
  </si>
  <si>
    <t>Gener 2022</t>
  </si>
  <si>
    <t>CURS</t>
  </si>
  <si>
    <t>P3</t>
  </si>
  <si>
    <t>P4</t>
  </si>
  <si>
    <t>P5</t>
  </si>
  <si>
    <t>nº alumnes</t>
  </si>
  <si>
    <t>alumnes, faràs el càlcul de tots ells?</t>
  </si>
  <si>
    <t>ETAPA dins el càlcul</t>
  </si>
  <si>
    <t>Escull d'entre els desplegables, quines etapes/cursos/línies i nº d'alumnes entren dins el càlcul:</t>
  </si>
  <si>
    <t>alumnes</t>
  </si>
  <si>
    <t xml:space="preserve">El teu centre té </t>
  </si>
  <si>
    <t>edificis</t>
  </si>
  <si>
    <t>Espais que entren dins el càlcul</t>
  </si>
  <si>
    <t>nº contenidors</t>
  </si>
  <si>
    <t>MENSUALS</t>
  </si>
  <si>
    <t>els</t>
  </si>
  <si>
    <t>alumnes del centre</t>
  </si>
  <si>
    <t>Alumnes no enquestats:</t>
  </si>
  <si>
    <t>Dies dins el càlcul:</t>
  </si>
  <si>
    <t>Com anem a l'escola cada dia?*</t>
  </si>
  <si>
    <t>S'han de compatbilitzar tots els alumnes/treballadors de tot el centre encara que siguin de diferents edificis.</t>
  </si>
  <si>
    <t>Si</t>
  </si>
  <si>
    <t>generen</t>
  </si>
  <si>
    <t>Fem una REGLA DE TRES:</t>
  </si>
  <si>
    <t>alumnes del centre generen</t>
  </si>
  <si>
    <t>El nostre centre educatiu emet</t>
  </si>
  <si>
    <t>Tones CO2 en un mes</t>
  </si>
  <si>
    <t>LÍNIA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</si>
  <si>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</si>
  <si>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</si>
  <si>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</si>
  <si>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</si>
  <si>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</si>
  <si>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</si>
  <si>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</si>
  <si>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</si>
  <si>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</si>
  <si>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INSTAL·LACIONS</t>
  </si>
  <si>
    <t>Recompte</t>
  </si>
  <si>
    <t>Edifici 1</t>
  </si>
  <si>
    <t>Edifici 2</t>
  </si>
  <si>
    <t>Edifici 3</t>
  </si>
  <si>
    <t>Edifici 4</t>
  </si>
  <si>
    <t>TOTAL CO2</t>
  </si>
  <si>
    <t>ED. 1</t>
  </si>
  <si>
    <t>ED. 2</t>
  </si>
  <si>
    <t>ED. 3</t>
  </si>
  <si>
    <t>ED. 4</t>
  </si>
  <si>
    <t>ED. 5</t>
  </si>
  <si>
    <t>Sobre el consum*</t>
  </si>
  <si>
    <t>*S'ha d'apuntar cada consum de cada edifici en una línia diferent.</t>
  </si>
  <si>
    <t>edificis.</t>
  </si>
  <si>
    <t>RESIDUS DE PAPER I CARTRÓ</t>
  </si>
  <si>
    <t>RESIDUS DE LA FRACCIÓ PLÀSTIC</t>
  </si>
  <si>
    <t>TOTALS:</t>
  </si>
  <si>
    <t>PAPER I CARTRÓ</t>
  </si>
  <si>
    <t>PLÀSTIC</t>
  </si>
  <si>
    <t>Kg (un mes)</t>
  </si>
  <si>
    <t>Kg (suma de 5 dies)</t>
  </si>
  <si>
    <t>Cada alumne emet:</t>
  </si>
  <si>
    <t>El centre emet:</t>
  </si>
  <si>
    <t>X</t>
  </si>
  <si>
    <t>Tones de CO2 al mes, que són:</t>
  </si>
  <si>
    <t>Kg de CO2 al mes</t>
  </si>
  <si>
    <t>Tones de CO2 per m2, que són:</t>
  </si>
  <si>
    <t>Microxarxa Actuem pel Clima - CALCULADORA PETJADA DE CARBONI (2022-2023)</t>
  </si>
  <si>
    <t>Microxarxa Actuem pel Clima - CALCULADORA PETJADA DE CARBONI (2022-23)</t>
  </si>
  <si>
    <t>S'han extret directament de: https://canviclimatic.gencat.cat/web/.content/04_ACTUA/Com_calcular_emissions_GEH/guia_de_calcul_demissions_de_co2/v230529_Guia-calcul-emissions-GEH_OCCC.pdf</t>
  </si>
  <si>
    <t>Sant Pere, Santa Caterina i la Ribera</t>
  </si>
  <si>
    <t>Sant Antoni</t>
  </si>
  <si>
    <t>Hostafrancs</t>
  </si>
  <si>
    <t>Sants</t>
  </si>
  <si>
    <r>
      <t>Nm</t>
    </r>
    <r>
      <rPr>
        <vertAlign val="superscript"/>
        <sz val="11"/>
        <color theme="0"/>
        <rFont val="Calibri"/>
        <family val="2"/>
        <scheme val="minor"/>
      </rPr>
      <t>3</t>
    </r>
  </si>
  <si>
    <t>El Raval</t>
  </si>
  <si>
    <t>El Gòtic</t>
  </si>
  <si>
    <t>La Barceloneta</t>
  </si>
  <si>
    <t>El Fort Pienc</t>
  </si>
  <si>
    <t>La Sagrada Familia</t>
  </si>
  <si>
    <t>La Dreta de l’Eixample</t>
  </si>
  <si>
    <t>Antiga Esquerra de l’Eixample</t>
  </si>
  <si>
    <t>Nova Esquerra de l’Eixample</t>
  </si>
  <si>
    <t>El Poble Sec</t>
  </si>
  <si>
    <t>La Marina de Port</t>
  </si>
  <si>
    <t>La Marina del Prat Vermell</t>
  </si>
  <si>
    <t>La Bordeta</t>
  </si>
  <si>
    <t>La Font de la Guatlla</t>
  </si>
  <si>
    <t>Sants-Badal</t>
  </si>
  <si>
    <t>Parc de Montjuic</t>
  </si>
  <si>
    <t>Zona Franca – Port</t>
  </si>
  <si>
    <t>La Maternitat i San Ramón</t>
  </si>
  <si>
    <t>Pedralbes</t>
  </si>
  <si>
    <t>Vallvidrera, Tibidabo i les Planes</t>
  </si>
  <si>
    <t>Sarrià</t>
  </si>
  <si>
    <t>Las Tres Torres</t>
  </si>
  <si>
    <t>Sant Gervasi-Bonanova</t>
  </si>
  <si>
    <t>Sant Gervasi-Galvany</t>
  </si>
  <si>
    <t>El Putget i Farró</t>
  </si>
  <si>
    <t>Vallcarca i els Penitents</t>
  </si>
  <si>
    <t>El Coll</t>
  </si>
  <si>
    <t>La Salut</t>
  </si>
  <si>
    <t>Vila de Gràcia</t>
  </si>
  <si>
    <t>El Camp d’en Grassot i Gràcia Nova</t>
  </si>
  <si>
    <t>Baix Guinardó</t>
  </si>
  <si>
    <t>Can Baró</t>
  </si>
  <si>
    <t>El Guinardó</t>
  </si>
  <si>
    <t>La Font d’en Fargues</t>
  </si>
  <si>
    <t>El Carmel</t>
  </si>
  <si>
    <t>La Teixonera</t>
  </si>
  <si>
    <t>Sant Genís dels Agudells</t>
  </si>
  <si>
    <t>Montbau</t>
  </si>
  <si>
    <t>La Vall d’Hebron</t>
  </si>
  <si>
    <t>La Clota</t>
  </si>
  <si>
    <t>Horta</t>
  </si>
  <si>
    <t>Vilapicina – Torre Llobeta</t>
  </si>
  <si>
    <t>Porta</t>
  </si>
  <si>
    <t>El Turó de la Peira</t>
  </si>
  <si>
    <t>Can Peguera</t>
  </si>
  <si>
    <t>La Guineueta</t>
  </si>
  <si>
    <t>Canyelles</t>
  </si>
  <si>
    <t>Les Roquetes</t>
  </si>
  <si>
    <t>La Prosperitat</t>
  </si>
  <si>
    <t>Verdun</t>
  </si>
  <si>
    <t>La Trinitat Nova</t>
  </si>
  <si>
    <t>Torre Baró</t>
  </si>
  <si>
    <t>Ciudat Meridiana</t>
  </si>
  <si>
    <t>Vallbona</t>
  </si>
  <si>
    <t>La Trinitat Vella</t>
  </si>
  <si>
    <t>Baró de Viver</t>
  </si>
  <si>
    <t>El Bon Pastor</t>
  </si>
  <si>
    <t>La Sagrera</t>
  </si>
  <si>
    <t>El Congrés i els Indians</t>
  </si>
  <si>
    <t>Navas</t>
  </si>
  <si>
    <t>El Camp de l’Arpa del Clot</t>
  </si>
  <si>
    <t>El Clot</t>
  </si>
  <si>
    <t>El Parc i la Llacuna del Poblenou</t>
  </si>
  <si>
    <t>La Vila Olímpica del Poblenou</t>
  </si>
  <si>
    <t>El Poble Nou</t>
  </si>
  <si>
    <t>Diagonal Mar i Front Marítim del Poblenou</t>
  </si>
  <si>
    <t>El Besòs i el Maresme</t>
  </si>
  <si>
    <t>Provençals del Poblenou</t>
  </si>
  <si>
    <t>Sant Martí de Provençals</t>
  </si>
  <si>
    <t>La Verneda i la Pau</t>
  </si>
  <si>
    <t>CO2 (g/kWh)</t>
  </si>
  <si>
    <t>CO2 (Kg/kWh)</t>
  </si>
  <si>
    <t>CO2eq (g/kWh)</t>
  </si>
  <si>
    <t>Se n'ha fet la mitjana dels valors que s'indiquen a: https://canviclimatic.gencat.cat/web/.content/04_ACTUA/Com_calcular_emissions_GEH/guia_de_calcul_demissions_de_co2/220622_Guia-calcul-emissions-GEH_OCCC.pdf. Taula per distància recorreguda (km) en velocitat urbana. Criteris turismes: petit, mitjà i gran amb combustibles gasolina i dièsel. Criteris motos: 2 Temps &gt; 50 cm3 i 4 Temps &lt; 250 cm3 amb combustible gasolina.</t>
  </si>
  <si>
    <t>CÀLCUL DE LES FRACCIONS VIDRE, REBUIG I ORGÀNICA</t>
  </si>
  <si>
    <t>FRACCIONS REGISTRADES</t>
  </si>
  <si>
    <t>TOTAL Kg</t>
  </si>
  <si>
    <t>%</t>
  </si>
  <si>
    <t>Resultat base PLÀSTIC (Kg)</t>
  </si>
  <si>
    <t>Resultat base PAPER/CARTRÒ (Kg)</t>
  </si>
  <si>
    <t>FONT UTILITZADA PER DEFINIR CRITERIS</t>
  </si>
  <si>
    <t>Paper/Cartrò</t>
  </si>
  <si>
    <t>S'han aplicat els criteris definits en:  https://canviclimatic.gencat.cat/web/.content/04_ACTUA/Com_calcular_emissions_GEH/guia_de_calcul_demissions_de_co2/2023_Metodologia-de-calcul-de-la-petjada-de-carboni-de-residus_CAT.pdf     https://www.barcelona.cat/barcelonasostenible/sites/default/files/pagines/document/5917/05guiaplaprevencioresidus.pdf#overlay-context=ca/escoles-sostenibles/tags/guies-de-les-escoles-sostenibles/page/guia-per-a-la-prevencio-de-residus</t>
  </si>
  <si>
    <t>VIDRE*</t>
  </si>
  <si>
    <t>REBUIG*</t>
  </si>
  <si>
    <t>ORGÀNICA*</t>
  </si>
  <si>
    <t>*El càlcul de les fraccions no registrades es fa automaticament, extrapolant els valors de les fraccions paper i plàstic. La fracció vidre no es té en compte en el càlcul. Per a més informació, dirigir-se a la pestanya ANNEX FC (Factors de conversió)</t>
  </si>
  <si>
    <t>Microxarxa Actuem pel Clima - CALCULADORA PETJADA DE CARBONI (2023-2024)</t>
  </si>
  <si>
    <t>Apartat on s'han de discutir els resultats i indicar primeres propostes de millora.</t>
  </si>
  <si>
    <t>Valors o text fixos</t>
  </si>
  <si>
    <t>Fer "clic" sobre l'opció que es cregui convenient.</t>
  </si>
  <si>
    <t>Línies escolars</t>
  </si>
  <si>
    <t>Autobús</t>
  </si>
  <si>
    <t>S'utilitza per mesurar el consum d'energia en quilowatt per hora.</t>
  </si>
  <si>
    <t>El quilowatt hora és la unitat d’energia d’ús corrent, equivalent a l’energia produïda per una potència d’un quilowatt durant una hora.</t>
  </si>
  <si>
    <t>S'utilitza com a combustible en calefacció i motors de vehicles dièsel.</t>
  </si>
  <si>
    <t>Microxarxa Actuem pel Clima - CALCULADORA PETJADA DE CARBONI (203-2024)</t>
  </si>
  <si>
    <t>HIPÒTESIS PRÈVIES AL CÀLCUL</t>
  </si>
  <si>
    <r>
      <rPr>
        <b/>
        <sz val="12"/>
        <color theme="1"/>
        <rFont val="Calibri"/>
        <family val="2"/>
        <scheme val="minor"/>
      </rPr>
      <t>Fracció rebuig o resta</t>
    </r>
    <r>
      <rPr>
        <sz val="12"/>
        <color theme="1"/>
        <rFont val="Calibri"/>
        <family val="2"/>
        <scheme val="minor"/>
      </rPr>
      <t>: tots aquells residus que no poden incloure's en cap altra fracció com ara baietes, bastonets de les orelles, clips metàl·lics, cotó fluix, goma d'esborrar, etc.</t>
    </r>
  </si>
  <si>
    <t>HIPÒTESI</t>
  </si>
  <si>
    <t>HIPÒTESI VS REALITAT</t>
  </si>
  <si>
    <t>Han coïncidit els resultats? Escriu la diferència de tonelades entre la hipòtesi i el resultat real.</t>
  </si>
</sst>
</file>

<file path=xl/styles.xml><?xml version="1.0" encoding="utf-8"?>
<styleSheet xmlns="http://schemas.openxmlformats.org/spreadsheetml/2006/main">
  <numFmts count="7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_-* #,##0.00000_-;\-* #,##0.00000_-;_-* &quot;-&quot;??_-;_-@_-"/>
    <numFmt numFmtId="167" formatCode="_-* #,##0.000_-;\-* #,##0.000_-;_-* &quot;-&quot;??_-;_-@_-"/>
    <numFmt numFmtId="168" formatCode="_-* #,##0.0_-;\-* #,##0.0_-;_-* &quot;-&quot;??_-;_-@_-"/>
    <numFmt numFmtId="169" formatCode="0.000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28"/>
      <color theme="0"/>
      <name val="Grandview"/>
      <family val="2"/>
    </font>
    <font>
      <b/>
      <sz val="22"/>
      <color theme="0"/>
      <name val="Grandview"/>
      <family val="2"/>
    </font>
    <font>
      <b/>
      <sz val="16"/>
      <color theme="1"/>
      <name val="Grandview"/>
      <family val="2"/>
    </font>
    <font>
      <b/>
      <sz val="20"/>
      <color theme="0"/>
      <name val="Grandview"/>
      <family val="2"/>
    </font>
    <font>
      <b/>
      <u/>
      <sz val="16"/>
      <color theme="1"/>
      <name val="Grandview"/>
      <family val="2"/>
    </font>
    <font>
      <u/>
      <sz val="12"/>
      <color theme="1" tint="0.34998626667073579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Grandview"/>
      <family val="2"/>
    </font>
    <font>
      <b/>
      <sz val="16"/>
      <color theme="0"/>
      <name val="Grandview"/>
      <family val="2"/>
    </font>
    <font>
      <b/>
      <sz val="72"/>
      <color theme="0"/>
      <name val="Grandview"/>
      <family val="2"/>
    </font>
    <font>
      <b/>
      <u/>
      <sz val="72"/>
      <color theme="0"/>
      <name val="Grandview"/>
      <family val="2"/>
    </font>
    <font>
      <b/>
      <sz val="24"/>
      <name val="Grandview"/>
      <family val="2"/>
    </font>
    <font>
      <b/>
      <u/>
      <sz val="20"/>
      <color theme="1"/>
      <name val="Grandview"/>
      <family val="2"/>
    </font>
    <font>
      <b/>
      <sz val="16"/>
      <name val="Grandview"/>
      <family val="2"/>
    </font>
    <font>
      <b/>
      <sz val="20"/>
      <name val="Grandview"/>
      <family val="2"/>
    </font>
    <font>
      <b/>
      <u/>
      <sz val="48"/>
      <color theme="0"/>
      <name val="Grandview"/>
      <family val="2"/>
    </font>
    <font>
      <b/>
      <u/>
      <sz val="12"/>
      <color theme="1"/>
      <name val="Grandview"/>
      <family val="2"/>
    </font>
    <font>
      <b/>
      <sz val="26"/>
      <color theme="0"/>
      <name val="Grandview"/>
      <family val="2"/>
    </font>
    <font>
      <b/>
      <sz val="12"/>
      <name val="Grandview"/>
      <family val="2"/>
    </font>
    <font>
      <b/>
      <sz val="12"/>
      <color theme="1"/>
      <name val="Grandview"/>
      <family val="2"/>
    </font>
    <font>
      <b/>
      <sz val="14"/>
      <name val="Calibri"/>
      <family val="2"/>
      <scheme val="minor"/>
    </font>
    <font>
      <b/>
      <sz val="26"/>
      <name val="Grandview"/>
      <family val="2"/>
    </font>
    <font>
      <b/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name val="Grandview"/>
      <family val="2"/>
    </font>
    <font>
      <sz val="1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16"/>
      <name val="Grandview"/>
      <family val="2"/>
    </font>
    <font>
      <sz val="10"/>
      <name val="Grandview"/>
      <family val="2"/>
    </font>
    <font>
      <sz val="28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/>
      <sz val="12"/>
      <color theme="0"/>
      <name val="Calibri"/>
      <family val="2"/>
      <scheme val="minor"/>
    </font>
    <font>
      <b/>
      <u/>
      <sz val="12"/>
      <color theme="0"/>
      <name val="Grandview"/>
      <family val="2"/>
    </font>
    <font>
      <u/>
      <sz val="14"/>
      <name val="Calibri"/>
      <family val="2"/>
      <scheme val="minor"/>
    </font>
    <font>
      <sz val="2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FA7D0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EDCEB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7A1E3"/>
        <bgColor indexed="64"/>
      </patternFill>
    </fill>
    <fill>
      <patternFill patternType="solid">
        <fgColor rgb="FFE3A6F4"/>
        <bgColor indexed="64"/>
      </patternFill>
    </fill>
    <fill>
      <patternFill patternType="solid">
        <fgColor rgb="FFF4D9FB"/>
        <bgColor indexed="64"/>
      </patternFill>
    </fill>
    <fill>
      <patternFill patternType="solid">
        <fgColor rgb="FFBC8FDD"/>
        <bgColor indexed="64"/>
      </patternFill>
    </fill>
    <fill>
      <patternFill patternType="solid">
        <fgColor rgb="FFF97380"/>
        <bgColor indexed="64"/>
      </patternFill>
    </fill>
    <fill>
      <patternFill patternType="solid">
        <fgColor rgb="FFEABBF7"/>
        <bgColor indexed="64"/>
      </patternFill>
    </fill>
    <fill>
      <patternFill patternType="solid">
        <fgColor rgb="FFF2F2F2"/>
      </patternFill>
    </fill>
  </fills>
  <borders count="23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hair">
        <color theme="5" tint="0.39997558519241921"/>
      </left>
      <right/>
      <top style="hair">
        <color theme="5" tint="0.39997558519241921"/>
      </top>
      <bottom/>
      <diagonal/>
    </border>
    <border>
      <left/>
      <right/>
      <top style="hair">
        <color theme="5" tint="0.39997558519241921"/>
      </top>
      <bottom/>
      <diagonal/>
    </border>
    <border>
      <left style="hair">
        <color theme="5" tint="0.39997558519241921"/>
      </left>
      <right/>
      <top/>
      <bottom style="hair">
        <color theme="5" tint="0.39997558519241921"/>
      </bottom>
      <diagonal/>
    </border>
    <border>
      <left/>
      <right/>
      <top/>
      <bottom style="hair">
        <color theme="5" tint="0.39997558519241921"/>
      </bottom>
      <diagonal/>
    </border>
    <border>
      <left/>
      <right style="hair">
        <color theme="5" tint="0.39997558519241921"/>
      </right>
      <top/>
      <bottom style="hair">
        <color theme="5" tint="0.39997558519241921"/>
      </bottom>
      <diagonal/>
    </border>
    <border>
      <left style="thick">
        <color theme="8" tint="0.39997558519241921"/>
      </left>
      <right/>
      <top/>
      <bottom/>
      <diagonal/>
    </border>
    <border>
      <left/>
      <right style="thick">
        <color theme="8" tint="0.39997558519241921"/>
      </right>
      <top/>
      <bottom/>
      <diagonal/>
    </border>
    <border>
      <left style="thick">
        <color theme="8" tint="0.39997558519241921"/>
      </left>
      <right/>
      <top/>
      <bottom style="thick">
        <color theme="8" tint="0.39997558519241921"/>
      </bottom>
      <diagonal/>
    </border>
    <border>
      <left/>
      <right/>
      <top/>
      <bottom style="thick">
        <color theme="8" tint="0.39997558519241921"/>
      </bottom>
      <diagonal/>
    </border>
    <border>
      <left/>
      <right style="thick">
        <color theme="8" tint="0.39997558519241921"/>
      </right>
      <top/>
      <bottom style="thick">
        <color theme="8" tint="0.39997558519241921"/>
      </bottom>
      <diagonal/>
    </border>
    <border>
      <left style="thick">
        <color theme="5" tint="0.39997558519241921"/>
      </left>
      <right/>
      <top style="thick">
        <color theme="5" tint="0.39997558519241921"/>
      </top>
      <bottom/>
      <diagonal/>
    </border>
    <border>
      <left/>
      <right/>
      <top style="thick">
        <color theme="5" tint="0.39997558519241921"/>
      </top>
      <bottom/>
      <diagonal/>
    </border>
    <border>
      <left/>
      <right style="thick">
        <color theme="5" tint="0.39997558519241921"/>
      </right>
      <top style="thick">
        <color theme="5" tint="0.39997558519241921"/>
      </top>
      <bottom/>
      <diagonal/>
    </border>
    <border>
      <left style="thick">
        <color theme="5" tint="0.39997558519241921"/>
      </left>
      <right/>
      <top/>
      <bottom/>
      <diagonal/>
    </border>
    <border>
      <left/>
      <right style="thick">
        <color theme="5" tint="0.39997558519241921"/>
      </right>
      <top/>
      <bottom/>
      <diagonal/>
    </border>
    <border>
      <left style="thick">
        <color theme="5" tint="0.39997558519241921"/>
      </left>
      <right/>
      <top/>
      <bottom style="thick">
        <color theme="5" tint="0.39997558519241921"/>
      </bottom>
      <diagonal/>
    </border>
    <border>
      <left/>
      <right/>
      <top/>
      <bottom style="thick">
        <color theme="5" tint="0.39997558519241921"/>
      </bottom>
      <diagonal/>
    </border>
    <border>
      <left/>
      <right style="thick">
        <color theme="5" tint="0.39997558519241921"/>
      </right>
      <top/>
      <bottom style="thick">
        <color theme="5" tint="0.39997558519241921"/>
      </bottom>
      <diagonal/>
    </border>
    <border>
      <left style="thick">
        <color theme="9" tint="0.39997558519241921"/>
      </left>
      <right/>
      <top style="thick">
        <color theme="9" tint="0.39997558519241921"/>
      </top>
      <bottom/>
      <diagonal/>
    </border>
    <border>
      <left/>
      <right/>
      <top style="thick">
        <color theme="9" tint="0.39997558519241921"/>
      </top>
      <bottom/>
      <diagonal/>
    </border>
    <border>
      <left/>
      <right style="thick">
        <color theme="9" tint="0.39997558519241921"/>
      </right>
      <top style="thick">
        <color theme="9" tint="0.39997558519241921"/>
      </top>
      <bottom/>
      <diagonal/>
    </border>
    <border>
      <left style="thick">
        <color theme="9" tint="0.39997558519241921"/>
      </left>
      <right/>
      <top/>
      <bottom/>
      <diagonal/>
    </border>
    <border>
      <left/>
      <right style="thick">
        <color theme="9" tint="0.39997558519241921"/>
      </right>
      <top/>
      <bottom/>
      <diagonal/>
    </border>
    <border>
      <left style="thick">
        <color theme="9" tint="0.39997558519241921"/>
      </left>
      <right/>
      <top/>
      <bottom style="thick">
        <color theme="9" tint="0.39997558519241921"/>
      </bottom>
      <diagonal/>
    </border>
    <border>
      <left/>
      <right/>
      <top/>
      <bottom style="thick">
        <color theme="9" tint="0.39997558519241921"/>
      </bottom>
      <diagonal/>
    </border>
    <border>
      <left/>
      <right style="thick">
        <color theme="9" tint="0.39997558519241921"/>
      </right>
      <top/>
      <bottom style="thick">
        <color theme="9" tint="0.39997558519241921"/>
      </bottom>
      <diagonal/>
    </border>
    <border>
      <left style="hair">
        <color theme="9" tint="0.39997558519241921"/>
      </left>
      <right/>
      <top style="hair">
        <color theme="9" tint="0.39997558519241921"/>
      </top>
      <bottom/>
      <diagonal/>
    </border>
    <border>
      <left/>
      <right/>
      <top style="hair">
        <color theme="9" tint="0.39997558519241921"/>
      </top>
      <bottom/>
      <diagonal/>
    </border>
    <border>
      <left/>
      <right style="hair">
        <color theme="9" tint="0.39997558519241921"/>
      </right>
      <top style="hair">
        <color theme="9" tint="0.39997558519241921"/>
      </top>
      <bottom/>
      <diagonal/>
    </border>
    <border>
      <left style="hair">
        <color theme="9" tint="0.39997558519241921"/>
      </left>
      <right/>
      <top/>
      <bottom style="hair">
        <color theme="9" tint="0.39997558519241921"/>
      </bottom>
      <diagonal/>
    </border>
    <border>
      <left/>
      <right/>
      <top/>
      <bottom style="hair">
        <color theme="9" tint="0.39997558519241921"/>
      </bottom>
      <diagonal/>
    </border>
    <border>
      <left/>
      <right style="hair">
        <color theme="9" tint="0.39997558519241921"/>
      </right>
      <top/>
      <bottom style="hair">
        <color theme="9" tint="0.39997558519241921"/>
      </bottom>
      <diagonal/>
    </border>
    <border>
      <left/>
      <right style="hair">
        <color theme="5" tint="0.39997558519241921"/>
      </right>
      <top style="hair">
        <color theme="5" tint="0.39997558519241921"/>
      </top>
      <bottom/>
      <diagonal/>
    </border>
    <border>
      <left/>
      <right/>
      <top style="medium">
        <color theme="8"/>
      </top>
      <bottom/>
      <diagonal/>
    </border>
    <border>
      <left/>
      <right/>
      <top style="medium">
        <color theme="0"/>
      </top>
      <bottom style="hair">
        <color theme="8" tint="0.79998168889431442"/>
      </bottom>
      <diagonal/>
    </border>
    <border>
      <left style="medium">
        <color theme="8" tint="0.59999389629810485"/>
      </left>
      <right style="medium">
        <color theme="8" tint="0.59999389629810485"/>
      </right>
      <top style="medium">
        <color theme="8" tint="0.59999389629810485"/>
      </top>
      <bottom style="medium">
        <color theme="8" tint="0.59999389629810485"/>
      </bottom>
      <diagonal/>
    </border>
    <border>
      <left style="medium">
        <color theme="8" tint="0.59999389629810485"/>
      </left>
      <right/>
      <top style="medium">
        <color theme="8" tint="0.59999389629810485"/>
      </top>
      <bottom style="medium">
        <color theme="0"/>
      </bottom>
      <diagonal/>
    </border>
    <border>
      <left/>
      <right/>
      <top style="medium">
        <color theme="8" tint="0.59999389629810485"/>
      </top>
      <bottom style="medium">
        <color theme="0"/>
      </bottom>
      <diagonal/>
    </border>
    <border>
      <left/>
      <right style="medium">
        <color theme="8" tint="0.59999389629810485"/>
      </right>
      <top style="medium">
        <color theme="8" tint="0.59999389629810485"/>
      </top>
      <bottom style="medium">
        <color theme="0"/>
      </bottom>
      <diagonal/>
    </border>
    <border>
      <left style="medium">
        <color theme="8" tint="0.59999389629810485"/>
      </left>
      <right/>
      <top style="medium">
        <color theme="0"/>
      </top>
      <bottom style="hair">
        <color theme="8" tint="0.79998168889431442"/>
      </bottom>
      <diagonal/>
    </border>
    <border>
      <left style="medium">
        <color theme="8" tint="0.59999389629810485"/>
      </left>
      <right/>
      <top style="hair">
        <color theme="8" tint="0.79998168889431442"/>
      </top>
      <bottom/>
      <diagonal/>
    </border>
    <border>
      <left style="medium">
        <color theme="8" tint="0.59999389629810485"/>
      </left>
      <right/>
      <top/>
      <bottom style="medium">
        <color theme="8" tint="0.59999389629810485"/>
      </bottom>
      <diagonal/>
    </border>
    <border>
      <left/>
      <right/>
      <top/>
      <bottom style="medium">
        <color theme="8" tint="0.59999389629810485"/>
      </bottom>
      <diagonal/>
    </border>
    <border>
      <left/>
      <right style="medium">
        <color theme="8" tint="0.59999389629810485"/>
      </right>
      <top/>
      <bottom style="medium">
        <color theme="8" tint="0.59999389629810485"/>
      </bottom>
      <diagonal/>
    </border>
    <border>
      <left/>
      <right style="hair">
        <color theme="8" tint="0.59999389629810485"/>
      </right>
      <top style="hair">
        <color theme="8" tint="0.79998168889431442"/>
      </top>
      <bottom/>
      <diagonal/>
    </border>
    <border>
      <left/>
      <right style="hair">
        <color theme="8" tint="0.59999389629810485"/>
      </right>
      <top/>
      <bottom style="medium">
        <color theme="8" tint="0.59999389629810485"/>
      </bottom>
      <diagonal/>
    </border>
    <border>
      <left style="hair">
        <color theme="8" tint="0.59999389629810485"/>
      </left>
      <right style="hair">
        <color theme="8" tint="0.59999389629810485"/>
      </right>
      <top style="hair">
        <color theme="8" tint="0.79998168889431442"/>
      </top>
      <bottom/>
      <diagonal/>
    </border>
    <border>
      <left style="hair">
        <color theme="8" tint="0.59999389629810485"/>
      </left>
      <right style="hair">
        <color theme="8" tint="0.59999389629810485"/>
      </right>
      <top/>
      <bottom style="medium">
        <color theme="8" tint="0.59999389629810485"/>
      </bottom>
      <diagonal/>
    </border>
    <border>
      <left style="hair">
        <color theme="8" tint="0.59999389629810485"/>
      </left>
      <right style="medium">
        <color theme="8" tint="0.59999389629810485"/>
      </right>
      <top style="hair">
        <color theme="8" tint="0.79998168889431442"/>
      </top>
      <bottom/>
      <diagonal/>
    </border>
    <border>
      <left style="hair">
        <color theme="8" tint="0.59999389629810485"/>
      </left>
      <right style="medium">
        <color theme="8" tint="0.59999389629810485"/>
      </right>
      <top/>
      <bottom style="medium">
        <color theme="8" tint="0.59999389629810485"/>
      </bottom>
      <diagonal/>
    </border>
    <border>
      <left style="medium">
        <color theme="8" tint="0.59999389629810485"/>
      </left>
      <right/>
      <top style="medium">
        <color theme="8" tint="0.59999389629810485"/>
      </top>
      <bottom/>
      <diagonal/>
    </border>
    <border>
      <left/>
      <right/>
      <top style="medium">
        <color theme="8" tint="0.59999389629810485"/>
      </top>
      <bottom/>
      <diagonal/>
    </border>
    <border>
      <left/>
      <right style="medium">
        <color theme="8" tint="0.59999389629810485"/>
      </right>
      <top style="medium">
        <color theme="8" tint="0.59999389629810485"/>
      </top>
      <bottom/>
      <diagonal/>
    </border>
    <border>
      <left/>
      <right style="medium">
        <color theme="8" tint="0.59999389629810485"/>
      </right>
      <top/>
      <bottom/>
      <diagonal/>
    </border>
    <border>
      <left style="medium">
        <color theme="8" tint="0.59999389629810485"/>
      </left>
      <right/>
      <top/>
      <bottom/>
      <diagonal/>
    </border>
    <border>
      <left style="medium">
        <color theme="8" tint="0.59999389629810485"/>
      </left>
      <right style="medium">
        <color theme="8" tint="0.59999389629810485"/>
      </right>
      <top/>
      <bottom style="medium">
        <color theme="8" tint="0.59999389629810485"/>
      </bottom>
      <diagonal/>
    </border>
    <border>
      <left style="medium">
        <color theme="8" tint="0.59999389629810485"/>
      </left>
      <right/>
      <top/>
      <bottom style="hair">
        <color theme="0"/>
      </bottom>
      <diagonal/>
    </border>
    <border>
      <left/>
      <right style="medium">
        <color theme="8" tint="0.59999389629810485"/>
      </right>
      <top/>
      <bottom style="hair">
        <color theme="0"/>
      </bottom>
      <diagonal/>
    </border>
    <border>
      <left style="medium">
        <color theme="8" tint="0.59999389629810485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 style="medium">
        <color theme="8" tint="0.59999389629810485"/>
      </left>
      <right/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/>
      <right style="medium">
        <color theme="8" tint="0.59999389629810485"/>
      </right>
      <top style="hair">
        <color theme="0"/>
      </top>
      <bottom style="hair">
        <color theme="0"/>
      </bottom>
      <diagonal/>
    </border>
    <border>
      <left style="medium">
        <color theme="8" tint="0.59999389629810485"/>
      </left>
      <right style="hair">
        <color theme="0"/>
      </right>
      <top style="medium">
        <color theme="8" tint="0.59999389629810485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/>
      <diagonal/>
    </border>
    <border>
      <left style="medium">
        <color theme="8" tint="0.59999389629810485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medium">
        <color theme="8" tint="0.59999389629810485"/>
      </left>
      <right style="hair">
        <color theme="0"/>
      </right>
      <top style="medium">
        <color theme="8" tint="0.59999389629810485"/>
      </top>
      <bottom style="medium">
        <color theme="8" tint="0.59999389629810485"/>
      </bottom>
      <diagonal/>
    </border>
    <border>
      <left/>
      <right style="hair">
        <color theme="0"/>
      </right>
      <top/>
      <bottom style="medium">
        <color theme="8" tint="0.59999389629810485"/>
      </bottom>
      <diagonal/>
    </border>
    <border>
      <left style="hair">
        <color theme="0"/>
      </left>
      <right style="hair">
        <color theme="0"/>
      </right>
      <top/>
      <bottom style="medium">
        <color theme="8" tint="0.59999389629810485"/>
      </bottom>
      <diagonal/>
    </border>
    <border>
      <left/>
      <right style="hair">
        <color theme="0"/>
      </right>
      <top style="medium">
        <color theme="0"/>
      </top>
      <bottom style="hair">
        <color theme="8" tint="0.79998168889431442"/>
      </bottom>
      <diagonal/>
    </border>
    <border>
      <left style="hair">
        <color theme="0"/>
      </left>
      <right style="medium">
        <color theme="8" tint="0.59999389629810485"/>
      </right>
      <top style="medium">
        <color theme="0"/>
      </top>
      <bottom style="hair">
        <color theme="8" tint="0.79998168889431442"/>
      </bottom>
      <diagonal/>
    </border>
    <border>
      <left/>
      <right/>
      <top style="hair">
        <color theme="0"/>
      </top>
      <bottom/>
      <diagonal/>
    </border>
    <border>
      <left style="medium">
        <color theme="8" tint="0.59999389629810485"/>
      </left>
      <right style="medium">
        <color theme="8" tint="0.59999389629810485"/>
      </right>
      <top style="medium">
        <color theme="8" tint="0.59999389629810485"/>
      </top>
      <bottom/>
      <diagonal/>
    </border>
    <border>
      <left style="medium">
        <color theme="8" tint="0.59999389629810485"/>
      </left>
      <right style="hair">
        <color theme="0"/>
      </right>
      <top style="hair">
        <color theme="0"/>
      </top>
      <bottom/>
      <diagonal/>
    </border>
    <border>
      <left style="medium">
        <color theme="8" tint="0.59999389629810485"/>
      </left>
      <right style="hair">
        <color theme="0"/>
      </right>
      <top/>
      <bottom style="medium">
        <color theme="8" tint="0.59999389629810485"/>
      </bottom>
      <diagonal/>
    </border>
    <border>
      <left style="hair">
        <color theme="0"/>
      </left>
      <right style="medium">
        <color theme="8" tint="0.59999389629810485"/>
      </right>
      <top/>
      <bottom style="hair">
        <color theme="0"/>
      </bottom>
      <diagonal/>
    </border>
    <border>
      <left style="medium">
        <color theme="8" tint="0.59999389629810485"/>
      </left>
      <right style="medium">
        <color theme="8" tint="0.59999389629810485"/>
      </right>
      <top style="hair">
        <color theme="0"/>
      </top>
      <bottom/>
      <diagonal/>
    </border>
    <border>
      <left style="hair">
        <color theme="8" tint="0.39997558519241921"/>
      </left>
      <right/>
      <top style="hair">
        <color theme="8" tint="0.39997558519241921"/>
      </top>
      <bottom style="hair">
        <color theme="8" tint="0.39997558519241921"/>
      </bottom>
      <diagonal/>
    </border>
    <border>
      <left/>
      <right/>
      <top style="hair">
        <color theme="8" tint="0.39997558519241921"/>
      </top>
      <bottom style="hair">
        <color theme="8" tint="0.39997558519241921"/>
      </bottom>
      <diagonal/>
    </border>
    <border>
      <left style="medium">
        <color theme="8" tint="0.59999389629810485"/>
      </left>
      <right style="hair">
        <color theme="8" tint="0.39997558519241921"/>
      </right>
      <top style="hair">
        <color theme="8" tint="0.79998168889431442"/>
      </top>
      <bottom/>
      <diagonal/>
    </border>
    <border>
      <left style="medium">
        <color theme="8" tint="0.59999389629810485"/>
      </left>
      <right style="hair">
        <color theme="8" tint="0.39997558519241921"/>
      </right>
      <top/>
      <bottom style="medium">
        <color theme="8" tint="0.59999389629810485"/>
      </bottom>
      <diagonal/>
    </border>
    <border>
      <left style="medium">
        <color theme="8" tint="0.59999389629810485"/>
      </left>
      <right style="medium">
        <color theme="8" tint="0.59999389629810485"/>
      </right>
      <top style="hair">
        <color theme="0"/>
      </top>
      <bottom style="medium">
        <color theme="8" tint="0.39997558519241921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medium">
        <color theme="8" tint="0.39997558519241921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thick">
        <color theme="8" tint="0.39997558519241921"/>
      </left>
      <right style="thick">
        <color theme="8" tint="0.39997558519241921"/>
      </right>
      <top style="thick">
        <color theme="8" tint="0.39997558519241921"/>
      </top>
      <bottom style="thick">
        <color theme="8" tint="0.39997558519241921"/>
      </bottom>
      <diagonal/>
    </border>
    <border>
      <left style="medium">
        <color theme="8" tint="0.59999389629810485"/>
      </left>
      <right style="medium">
        <color theme="8" tint="0.59999389629810485"/>
      </right>
      <top/>
      <bottom/>
      <diagonal/>
    </border>
    <border>
      <left style="thick">
        <color theme="8" tint="0.39997558519241921"/>
      </left>
      <right style="thick">
        <color theme="8" tint="0.39997558519241921"/>
      </right>
      <top style="thick">
        <color theme="8" tint="0.39997558519241921"/>
      </top>
      <bottom/>
      <diagonal/>
    </border>
    <border>
      <left style="thick">
        <color theme="8" tint="0.39997558519241921"/>
      </left>
      <right style="thick">
        <color theme="8" tint="0.39997558519241921"/>
      </right>
      <top/>
      <bottom style="thick">
        <color theme="8" tint="0.39997558519241921"/>
      </bottom>
      <diagonal/>
    </border>
    <border>
      <left style="medium">
        <color theme="8" tint="0.39997558519241921"/>
      </left>
      <right/>
      <top style="medium">
        <color theme="8" tint="0.39997558519241921"/>
      </top>
      <bottom/>
      <diagonal/>
    </border>
    <border>
      <left/>
      <right/>
      <top style="medium">
        <color theme="8" tint="0.39997558519241921"/>
      </top>
      <bottom/>
      <diagonal/>
    </border>
    <border>
      <left/>
      <right style="medium">
        <color theme="8" tint="0.39997558519241921"/>
      </right>
      <top style="medium">
        <color theme="8" tint="0.39997558519241921"/>
      </top>
      <bottom/>
      <diagonal/>
    </border>
    <border>
      <left/>
      <right style="medium">
        <color theme="8" tint="0.39997558519241921"/>
      </right>
      <top/>
      <bottom style="hair">
        <color theme="0"/>
      </bottom>
      <diagonal/>
    </border>
    <border>
      <left style="medium">
        <color theme="8" tint="0.39997558519241921"/>
      </left>
      <right/>
      <top/>
      <bottom style="medium">
        <color theme="8" tint="0.39997558519241921"/>
      </bottom>
      <diagonal/>
    </border>
    <border>
      <left/>
      <right style="medium">
        <color theme="8" tint="0.39997558519241921"/>
      </right>
      <top style="hair">
        <color theme="0"/>
      </top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59999389629810485"/>
      </right>
      <top style="medium">
        <color theme="8" tint="0.59999389629810485"/>
      </top>
      <bottom style="medium">
        <color theme="8" tint="0.59999389629810485"/>
      </bottom>
      <diagonal/>
    </border>
    <border>
      <left style="medium">
        <color theme="8" tint="0.39997558519241921"/>
      </left>
      <right/>
      <top/>
      <bottom style="hair">
        <color theme="0"/>
      </bottom>
      <diagonal/>
    </border>
    <border>
      <left style="medium">
        <color theme="8" tint="0.39997558519241921"/>
      </left>
      <right/>
      <top style="hair">
        <color theme="0"/>
      </top>
      <bottom style="hair">
        <color theme="0"/>
      </bottom>
      <diagonal/>
    </border>
    <border>
      <left style="medium">
        <color theme="8" tint="0.39997558519241921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medium">
        <color theme="8" tint="0.39997558519241921"/>
      </left>
      <right style="hair">
        <color theme="0"/>
      </right>
      <top style="hair">
        <color theme="0"/>
      </top>
      <bottom style="medium">
        <color theme="8" tint="0.39997558519241921"/>
      </bottom>
      <diagonal/>
    </border>
    <border>
      <left/>
      <right style="hair">
        <color theme="0"/>
      </right>
      <top/>
      <bottom style="medium">
        <color theme="8" tint="0.39997558519241921"/>
      </bottom>
      <diagonal/>
    </border>
    <border>
      <left style="hair">
        <color theme="0"/>
      </left>
      <right style="hair">
        <color theme="0"/>
      </right>
      <top/>
      <bottom style="medium">
        <color theme="8" tint="0.39997558519241921"/>
      </bottom>
      <diagonal/>
    </border>
    <border>
      <left/>
      <right style="medium">
        <color theme="8" tint="0.59999389629810485"/>
      </right>
      <top style="hair">
        <color theme="0"/>
      </top>
      <bottom style="medium">
        <color theme="8" tint="0.59999389629810485"/>
      </bottom>
      <diagonal/>
    </border>
    <border>
      <left/>
      <right/>
      <top style="hair">
        <color theme="0"/>
      </top>
      <bottom style="medium">
        <color theme="8" tint="0.59999389629810485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8" tint="0.59999389629810485"/>
      </left>
      <right style="medium">
        <color theme="8" tint="0.39997558519241921"/>
      </right>
      <top/>
      <bottom style="hair">
        <color theme="0"/>
      </bottom>
      <diagonal/>
    </border>
    <border>
      <left style="hair">
        <color theme="0"/>
      </left>
      <right style="medium">
        <color theme="8" tint="0.39997558519241921"/>
      </right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 style="hair">
        <color theme="0"/>
      </left>
      <right/>
      <top/>
      <bottom style="hair">
        <color theme="0"/>
      </bottom>
      <diagonal/>
    </border>
    <border>
      <left style="medium">
        <color theme="8" tint="0.59999389629810485"/>
      </left>
      <right style="thick">
        <color theme="8" tint="0.39997558519241921"/>
      </right>
      <top/>
      <bottom style="hair">
        <color theme="0"/>
      </bottom>
      <diagonal/>
    </border>
    <border>
      <left/>
      <right/>
      <top style="thick">
        <color theme="8" tint="0.39997558519241921"/>
      </top>
      <bottom/>
      <diagonal/>
    </border>
    <border>
      <left style="medium">
        <color theme="8" tint="0.59999389629810485"/>
      </left>
      <right style="medium">
        <color theme="8" tint="0.59999389629810485"/>
      </right>
      <top style="medium">
        <color theme="8" tint="0.59999389629810485"/>
      </top>
      <bottom style="medium">
        <color theme="8" tint="0.39997558519241921"/>
      </bottom>
      <diagonal/>
    </border>
    <border>
      <left style="medium">
        <color theme="8" tint="0.59999389629810485"/>
      </left>
      <right style="thick">
        <color theme="8" tint="0.39997558519241921"/>
      </right>
      <top style="hair">
        <color theme="0"/>
      </top>
      <bottom style="medium">
        <color theme="8" tint="0.39997558519241921"/>
      </bottom>
      <diagonal/>
    </border>
    <border>
      <left style="thick">
        <color theme="8" tint="0.39997558519241921"/>
      </left>
      <right style="thick">
        <color theme="8" tint="0.39997558519241921"/>
      </right>
      <top style="thick">
        <color theme="8" tint="0.39997558519241921"/>
      </top>
      <bottom style="thin">
        <color theme="0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 style="hair">
        <color theme="0"/>
      </left>
      <right/>
      <top style="hair">
        <color theme="0"/>
      </top>
      <bottom/>
      <diagonal/>
    </border>
    <border>
      <left style="hair">
        <color theme="0"/>
      </left>
      <right style="medium">
        <color theme="8" tint="0.39997558519241921"/>
      </right>
      <top style="hair">
        <color theme="0"/>
      </top>
      <bottom/>
      <diagonal/>
    </border>
    <border>
      <left style="hair">
        <color theme="0"/>
      </left>
      <right style="medium">
        <color theme="8" tint="0.39997558519241921"/>
      </right>
      <top/>
      <bottom style="hair">
        <color theme="0"/>
      </bottom>
      <diagonal/>
    </border>
    <border>
      <left style="hair">
        <color theme="0"/>
      </left>
      <right style="medium">
        <color theme="8" tint="0.39997558519241921"/>
      </right>
      <top/>
      <bottom style="medium">
        <color theme="8" tint="0.39997558519241921"/>
      </bottom>
      <diagonal/>
    </border>
    <border>
      <left style="hair">
        <color theme="0"/>
      </left>
      <right/>
      <top/>
      <bottom style="medium">
        <color theme="8" tint="0.39997558519241921"/>
      </bottom>
      <diagonal/>
    </border>
    <border>
      <left/>
      <right/>
      <top/>
      <bottom style="thick">
        <color theme="8" tint="-0.249977111117893"/>
      </bottom>
      <diagonal/>
    </border>
    <border>
      <left/>
      <right style="thick">
        <color theme="8" tint="-0.249977111117893"/>
      </right>
      <top/>
      <bottom style="thick">
        <color theme="8" tint="-0.249977111117893"/>
      </bottom>
      <diagonal/>
    </border>
    <border>
      <left/>
      <right style="thick">
        <color theme="8" tint="-0.249977111117893"/>
      </right>
      <top/>
      <bottom/>
      <diagonal/>
    </border>
    <border>
      <left style="medium">
        <color rgb="FFBC8FDD"/>
      </left>
      <right/>
      <top style="medium">
        <color rgb="FFBC8FDD"/>
      </top>
      <bottom/>
      <diagonal/>
    </border>
    <border>
      <left/>
      <right/>
      <top style="medium">
        <color rgb="FFBC8FDD"/>
      </top>
      <bottom/>
      <diagonal/>
    </border>
    <border>
      <left/>
      <right style="medium">
        <color rgb="FFBC8FDD"/>
      </right>
      <top style="medium">
        <color rgb="FFBC8FDD"/>
      </top>
      <bottom/>
      <diagonal/>
    </border>
    <border>
      <left style="medium">
        <color rgb="FFBC8FDD"/>
      </left>
      <right/>
      <top/>
      <bottom/>
      <diagonal/>
    </border>
    <border>
      <left/>
      <right style="medium">
        <color rgb="FFBC8FDD"/>
      </right>
      <top/>
      <bottom/>
      <diagonal/>
    </border>
    <border>
      <left style="medium">
        <color rgb="FFBC8FDD"/>
      </left>
      <right/>
      <top/>
      <bottom style="medium">
        <color rgb="FFBC8FDD"/>
      </bottom>
      <diagonal/>
    </border>
    <border>
      <left/>
      <right/>
      <top/>
      <bottom style="medium">
        <color rgb="FFBC8FDD"/>
      </bottom>
      <diagonal/>
    </border>
    <border>
      <left/>
      <right style="medium">
        <color rgb="FFBC8FDD"/>
      </right>
      <top/>
      <bottom style="medium">
        <color rgb="FFBC8FDD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/>
      <diagonal/>
    </border>
    <border>
      <left style="medium">
        <color theme="8" tint="0.39997558519241921"/>
      </left>
      <right style="medium">
        <color theme="8" tint="0.39997558519241921"/>
      </right>
      <top/>
      <bottom style="medium">
        <color theme="8" tint="0.39997558519241921"/>
      </bottom>
      <diagonal/>
    </border>
    <border>
      <left/>
      <right style="medium">
        <color theme="8" tint="0.39997558519241921"/>
      </right>
      <top/>
      <bottom/>
      <diagonal/>
    </border>
    <border>
      <left style="hair">
        <color theme="8" tint="0.59999389629810485"/>
      </left>
      <right/>
      <top style="hair">
        <color theme="8" tint="0.59999389629810485"/>
      </top>
      <bottom style="hair">
        <color theme="8" tint="0.59999389629810485"/>
      </bottom>
      <diagonal/>
    </border>
    <border>
      <left/>
      <right/>
      <top style="hair">
        <color theme="8" tint="0.59999389629810485"/>
      </top>
      <bottom style="hair">
        <color theme="8" tint="0.59999389629810485"/>
      </bottom>
      <diagonal/>
    </border>
    <border>
      <left/>
      <right style="hair">
        <color theme="8" tint="0.59999389629810485"/>
      </right>
      <top style="hair">
        <color theme="8" tint="0.59999389629810485"/>
      </top>
      <bottom style="hair">
        <color theme="8" tint="0.59999389629810485"/>
      </bottom>
      <diagonal/>
    </border>
    <border>
      <left style="hair">
        <color theme="7" tint="0.59999389629810485"/>
      </left>
      <right/>
      <top style="hair">
        <color theme="7" tint="0.59999389629810485"/>
      </top>
      <bottom style="hair">
        <color theme="7" tint="0.59999389629810485"/>
      </bottom>
      <diagonal/>
    </border>
    <border>
      <left/>
      <right style="hair">
        <color theme="7" tint="0.59999389629810485"/>
      </right>
      <top style="hair">
        <color theme="7" tint="0.59999389629810485"/>
      </top>
      <bottom style="hair">
        <color theme="7" tint="0.59999389629810485"/>
      </bottom>
      <diagonal/>
    </border>
    <border>
      <left/>
      <right/>
      <top style="hair">
        <color theme="7" tint="0.59999389629810485"/>
      </top>
      <bottom style="hair">
        <color theme="7" tint="0.59999389629810485"/>
      </bottom>
      <diagonal/>
    </border>
    <border>
      <left style="hair">
        <color theme="9" tint="0.59999389629810485"/>
      </left>
      <right style="hair">
        <color theme="9" tint="0.59999389629810485"/>
      </right>
      <top style="hair">
        <color theme="9" tint="0.59999389629810485"/>
      </top>
      <bottom style="hair">
        <color theme="9" tint="0.59999389629810485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hair">
        <color theme="9" tint="0.59999389629810485"/>
      </left>
      <right/>
      <top style="hair">
        <color theme="9" tint="0.59999389629810485"/>
      </top>
      <bottom style="hair">
        <color theme="9" tint="0.59999389629810485"/>
      </bottom>
      <diagonal/>
    </border>
    <border>
      <left/>
      <right/>
      <top style="hair">
        <color theme="9" tint="0.59999389629810485"/>
      </top>
      <bottom style="hair">
        <color theme="9" tint="0.59999389629810485"/>
      </bottom>
      <diagonal/>
    </border>
    <border>
      <left/>
      <right style="hair">
        <color theme="9" tint="0.59999389629810485"/>
      </right>
      <top style="hair">
        <color theme="9" tint="0.59999389629810485"/>
      </top>
      <bottom style="hair">
        <color theme="9" tint="0.59999389629810485"/>
      </bottom>
      <diagonal/>
    </border>
    <border>
      <left style="hair">
        <color rgb="FFE3A6F4"/>
      </left>
      <right style="hair">
        <color rgb="FFE3A6F4"/>
      </right>
      <top style="hair">
        <color rgb="FFE3A6F4"/>
      </top>
      <bottom style="hair">
        <color rgb="FFE3A6F4"/>
      </bottom>
      <diagonal/>
    </border>
    <border>
      <left style="hair">
        <color rgb="FFE3A6F4"/>
      </left>
      <right/>
      <top style="hair">
        <color rgb="FFE3A6F4"/>
      </top>
      <bottom style="hair">
        <color rgb="FFE3A6F4"/>
      </bottom>
      <diagonal/>
    </border>
    <border>
      <left style="hair">
        <color theme="5" tint="0.59999389629810485"/>
      </left>
      <right style="hair">
        <color theme="5" tint="0.59999389629810485"/>
      </right>
      <top style="hair">
        <color theme="5" tint="0.59999389629810485"/>
      </top>
      <bottom style="hair">
        <color theme="5" tint="0.59999389629810485"/>
      </bottom>
      <diagonal/>
    </border>
    <border>
      <left/>
      <right style="medium">
        <color theme="8" tint="0.59999389629810485"/>
      </right>
      <top style="hair">
        <color theme="0"/>
      </top>
      <bottom/>
      <diagonal/>
    </border>
    <border>
      <left style="medium">
        <color theme="8" tint="0.59999389629810485"/>
      </left>
      <right style="medium">
        <color theme="8" tint="0.59999389629810485"/>
      </right>
      <top style="medium">
        <color theme="8" tint="0.59999389629810485"/>
      </top>
      <bottom style="hair">
        <color theme="0"/>
      </bottom>
      <diagonal/>
    </border>
    <border>
      <left/>
      <right style="medium">
        <color theme="8" tint="0.39997558519241921"/>
      </right>
      <top style="hair">
        <color theme="0"/>
      </top>
      <bottom style="hair">
        <color theme="0"/>
      </bottom>
      <diagonal/>
    </border>
    <border>
      <left style="medium">
        <color theme="8" tint="0.59999389629810485"/>
      </left>
      <right/>
      <top style="medium">
        <color theme="8" tint="0.39997558519241921"/>
      </top>
      <bottom/>
      <diagonal/>
    </border>
    <border>
      <left style="medium">
        <color theme="8" tint="0.39997558519241921"/>
      </left>
      <right style="medium">
        <color theme="8" tint="0.59999389629810485"/>
      </right>
      <top style="medium">
        <color theme="8" tint="0.59999389629810485"/>
      </top>
      <bottom/>
      <diagonal/>
    </border>
    <border>
      <left style="medium">
        <color theme="8" tint="0.59999389629810485"/>
      </left>
      <right style="medium">
        <color theme="8" tint="0.39997558519241921"/>
      </right>
      <top style="hair">
        <color theme="0"/>
      </top>
      <bottom/>
      <diagonal/>
    </border>
    <border>
      <left style="medium">
        <color theme="8" tint="0.39997558519241921"/>
      </left>
      <right style="medium">
        <color theme="8" tint="0.59999389629810485"/>
      </right>
      <top/>
      <bottom style="medium">
        <color theme="8" tint="0.59999389629810485"/>
      </bottom>
      <diagonal/>
    </border>
    <border>
      <left style="medium">
        <color theme="8" tint="0.59999389629810485"/>
      </left>
      <right style="medium">
        <color theme="8" tint="0.39997558519241921"/>
      </right>
      <top/>
      <bottom style="medium">
        <color theme="8" tint="0.59999389629810485"/>
      </bottom>
      <diagonal/>
    </border>
    <border>
      <left style="medium">
        <color theme="8" tint="0.39997558519241921"/>
      </left>
      <right style="medium">
        <color theme="8" tint="0.59999389629810485"/>
      </right>
      <top/>
      <bottom style="medium">
        <color theme="8" tint="0.39997558519241921"/>
      </bottom>
      <diagonal/>
    </border>
    <border>
      <left style="medium">
        <color theme="8" tint="0.59999389629810485"/>
      </left>
      <right style="hair">
        <color theme="0"/>
      </right>
      <top/>
      <bottom style="medium">
        <color theme="8" tint="0.39997558519241921"/>
      </bottom>
      <diagonal/>
    </border>
    <border>
      <left style="medium">
        <color theme="8" tint="0.59999389629810485"/>
      </left>
      <right style="medium">
        <color theme="8" tint="0.39997558519241921"/>
      </right>
      <top style="medium">
        <color theme="8" tint="0.59999389629810485"/>
      </top>
      <bottom/>
      <diagonal/>
    </border>
    <border>
      <left/>
      <right style="medium">
        <color theme="8" tint="0.59999389629810485"/>
      </right>
      <top style="medium">
        <color theme="8" tint="0.39997558519241921"/>
      </top>
      <bottom/>
      <diagonal/>
    </border>
    <border>
      <left style="medium">
        <color theme="8" tint="0.59999389629810485"/>
      </left>
      <right style="medium">
        <color theme="8" tint="0.39997558519241921"/>
      </right>
      <top/>
      <bottom/>
      <diagonal/>
    </border>
    <border>
      <left style="medium">
        <color theme="8" tint="0.59999389629810485"/>
      </left>
      <right style="hair">
        <color theme="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theme="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hair">
        <color theme="5" tint="0.59999389629810485"/>
      </right>
      <top/>
      <bottom/>
      <diagonal/>
    </border>
    <border>
      <left/>
      <right style="thin">
        <color rgb="FF3F3F3F"/>
      </right>
      <top/>
      <bottom/>
      <diagonal/>
    </border>
    <border>
      <left style="thin">
        <color rgb="FF3F3F3F"/>
      </left>
      <right/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medium">
        <color theme="8" tint="0.39997558519241921"/>
      </left>
      <right/>
      <top/>
      <bottom/>
      <diagonal/>
    </border>
    <border>
      <left style="medium">
        <color theme="8" tint="0.59999389629810485"/>
      </left>
      <right style="thick">
        <color theme="8" tint="0.39997558519241921"/>
      </right>
      <top style="medium">
        <color theme="8" tint="0.39997558519241921"/>
      </top>
      <bottom/>
      <diagonal/>
    </border>
    <border>
      <left style="medium">
        <color theme="8" tint="0.59999389629810485"/>
      </left>
      <right style="thick">
        <color theme="8" tint="0.39997558519241921"/>
      </right>
      <top/>
      <bottom style="medium">
        <color theme="8" tint="0.39997558519241921"/>
      </bottom>
      <diagonal/>
    </border>
    <border>
      <left style="hair">
        <color theme="8" tint="0.39997558519241921"/>
      </left>
      <right style="hair">
        <color theme="8" tint="0.39997558519241921"/>
      </right>
      <top style="hair">
        <color theme="8" tint="0.39997558519241921"/>
      </top>
      <bottom style="hair">
        <color theme="8" tint="0.39997558519241921"/>
      </bottom>
      <diagonal/>
    </border>
    <border>
      <left style="hair">
        <color theme="8" tint="0.39997558519241921"/>
      </left>
      <right style="hair">
        <color theme="8" tint="0.39997558519241921"/>
      </right>
      <top style="hair">
        <color theme="8" tint="0.39997558519241921"/>
      </top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theme="8" tint="0.39997558519241921"/>
      </left>
      <right/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theme="5" tint="-0.249977111117893"/>
      </left>
      <right style="medium">
        <color theme="5" tint="-0.249977111117893"/>
      </right>
      <top style="medium">
        <color theme="5" tint="-0.249977111117893"/>
      </top>
      <bottom style="medium">
        <color theme="5" tint="-0.249977111117893"/>
      </bottom>
      <diagonal/>
    </border>
    <border>
      <left style="hair">
        <color theme="5" tint="-0.249977111117893"/>
      </left>
      <right style="hair">
        <color theme="5" tint="-0.249977111117893"/>
      </right>
      <top style="hair">
        <color theme="5" tint="-0.249977111117893"/>
      </top>
      <bottom style="hair">
        <color theme="5" tint="-0.249977111117893"/>
      </bottom>
      <diagonal/>
    </border>
    <border>
      <left style="hair">
        <color theme="5" tint="-0.249977111117893"/>
      </left>
      <right style="hair">
        <color theme="5" tint="-0.249977111117893"/>
      </right>
      <top style="hair">
        <color theme="5" tint="-0.249977111117893"/>
      </top>
      <bottom/>
      <diagonal/>
    </border>
    <border>
      <left style="hair">
        <color theme="7" tint="-0.249977111117893"/>
      </left>
      <right style="hair">
        <color theme="7" tint="-0.249977111117893"/>
      </right>
      <top style="hair">
        <color theme="7" tint="-0.249977111117893"/>
      </top>
      <bottom style="hair">
        <color theme="7" tint="-0.249977111117893"/>
      </bottom>
      <diagonal/>
    </border>
    <border>
      <left style="medium">
        <color theme="7" tint="-0.249977111117893"/>
      </left>
      <right style="medium">
        <color theme="7" tint="-0.249977111117893"/>
      </right>
      <top style="medium">
        <color theme="7" tint="-0.249977111117893"/>
      </top>
      <bottom style="medium">
        <color theme="7" tint="-0.249977111117893"/>
      </bottom>
      <diagonal/>
    </border>
    <border>
      <left style="hair">
        <color theme="7" tint="-0.249977111117893"/>
      </left>
      <right style="hair">
        <color theme="7" tint="-0.249977111117893"/>
      </right>
      <top style="hair">
        <color theme="7" tint="-0.249977111117893"/>
      </top>
      <bottom/>
      <diagonal/>
    </border>
    <border>
      <left style="medium">
        <color theme="0"/>
      </left>
      <right/>
      <top style="thick">
        <color theme="0"/>
      </top>
      <bottom style="thick">
        <color theme="0"/>
      </bottom>
      <diagonal/>
    </border>
    <border>
      <left style="medium">
        <color theme="8" tint="0.39997558519241921"/>
      </left>
      <right/>
      <top style="hair">
        <color theme="0"/>
      </top>
      <bottom style="medium">
        <color theme="8" tint="0.39997558519241921"/>
      </bottom>
      <diagonal/>
    </border>
    <border>
      <left/>
      <right style="medium">
        <color theme="8" tint="0.39997558519241921"/>
      </right>
      <top/>
      <bottom style="medium">
        <color theme="8" tint="0.3999755851924192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 style="thick">
        <color theme="0"/>
      </top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 style="thin">
        <color theme="0"/>
      </right>
      <top style="thick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ck">
        <color theme="0"/>
      </right>
      <top/>
      <bottom style="thin">
        <color theme="0"/>
      </bottom>
      <diagonal/>
    </border>
    <border>
      <left style="thick">
        <color theme="0"/>
      </left>
      <right/>
      <top style="thick">
        <color theme="0"/>
      </top>
      <bottom style="thin">
        <color theme="0"/>
      </bottom>
      <diagonal/>
    </border>
    <border>
      <left/>
      <right style="thick">
        <color theme="0"/>
      </right>
      <top style="thick">
        <color theme="0"/>
      </top>
      <bottom style="thin">
        <color theme="0"/>
      </bottom>
      <diagonal/>
    </border>
    <border>
      <left style="thick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ck">
        <color theme="0"/>
      </top>
      <bottom style="thin">
        <color theme="0"/>
      </bottom>
      <diagonal/>
    </border>
    <border>
      <left/>
      <right/>
      <top style="thick">
        <color theme="0"/>
      </top>
      <bottom style="thin">
        <color theme="0"/>
      </bottom>
      <diagonal/>
    </border>
    <border>
      <left/>
      <right style="thin">
        <color theme="0"/>
      </right>
      <top style="thick">
        <color theme="0"/>
      </top>
      <bottom style="thin">
        <color theme="0"/>
      </bottom>
      <diagonal/>
    </border>
    <border>
      <left/>
      <right style="medium">
        <color theme="8" tint="0.59999389629810485"/>
      </right>
      <top style="medium">
        <color theme="8" tint="0.59999389629810485"/>
      </top>
      <bottom style="hair">
        <color theme="0"/>
      </bottom>
      <diagonal/>
    </border>
    <border>
      <left style="medium">
        <color theme="8" tint="0.59999389629810485"/>
      </left>
      <right style="medium">
        <color theme="8" tint="0.59999389629810485"/>
      </right>
      <top style="hair">
        <color theme="0"/>
      </top>
      <bottom style="medium">
        <color theme="8" tint="0.59999389629810485"/>
      </bottom>
      <diagonal/>
    </border>
    <border>
      <left style="thick">
        <color theme="8" tint="0.39994506668294322"/>
      </left>
      <right style="thick">
        <color theme="8" tint="0.39994506668294322"/>
      </right>
      <top style="thick">
        <color theme="8" tint="0.39994506668294322"/>
      </top>
      <bottom style="thick">
        <color theme="8" tint="0.39994506668294322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164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3" fillId="24" borderId="189" applyNumberFormat="0" applyAlignment="0" applyProtection="0"/>
    <xf numFmtId="0" fontId="44" fillId="24" borderId="188" applyNumberFormat="0" applyAlignment="0" applyProtection="0"/>
  </cellStyleXfs>
  <cellXfs count="759">
    <xf numFmtId="0" fontId="0" fillId="0" borderId="0" xfId="0"/>
    <xf numFmtId="0" fontId="4" fillId="4" borderId="0" xfId="0" applyFont="1" applyFill="1"/>
    <xf numFmtId="0" fontId="5" fillId="0" borderId="0" xfId="0" applyFont="1"/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0" fillId="5" borderId="0" xfId="0" applyFill="1"/>
    <xf numFmtId="0" fontId="0" fillId="5" borderId="0" xfId="0" applyFill="1" applyAlignment="1">
      <alignment vertical="center"/>
    </xf>
    <xf numFmtId="0" fontId="16" fillId="5" borderId="0" xfId="0" applyFont="1" applyFill="1" applyAlignment="1">
      <alignment vertical="center"/>
    </xf>
    <xf numFmtId="0" fontId="0" fillId="13" borderId="0" xfId="0" applyFill="1"/>
    <xf numFmtId="0" fontId="8" fillId="13" borderId="0" xfId="2" applyFont="1" applyFill="1" applyBorder="1" applyAlignment="1">
      <alignment vertical="center" wrapText="1"/>
    </xf>
    <xf numFmtId="0" fontId="0" fillId="13" borderId="0" xfId="0" applyFill="1" applyAlignment="1">
      <alignment horizontal="center"/>
    </xf>
    <xf numFmtId="0" fontId="16" fillId="13" borderId="0" xfId="0" applyFont="1" applyFill="1" applyAlignment="1">
      <alignment vertical="center"/>
    </xf>
    <xf numFmtId="0" fontId="0" fillId="14" borderId="0" xfId="0" applyFill="1"/>
    <xf numFmtId="0" fontId="0" fillId="8" borderId="13" xfId="0" applyFill="1" applyBorder="1" applyAlignment="1">
      <alignment horizontal="left" vertical="center"/>
    </xf>
    <xf numFmtId="0" fontId="0" fillId="16" borderId="11" xfId="0" applyFill="1" applyBorder="1" applyAlignment="1">
      <alignment horizontal="left" vertical="center"/>
    </xf>
    <xf numFmtId="0" fontId="0" fillId="16" borderId="12" xfId="0" applyFill="1" applyBorder="1" applyAlignment="1">
      <alignment horizontal="left" vertical="center"/>
    </xf>
    <xf numFmtId="0" fontId="0" fillId="16" borderId="13" xfId="0" applyFill="1" applyBorder="1" applyAlignment="1">
      <alignment horizontal="left" vertical="center"/>
    </xf>
    <xf numFmtId="169" fontId="0" fillId="8" borderId="11" xfId="0" applyNumberFormat="1" applyFill="1" applyBorder="1" applyAlignment="1">
      <alignment horizontal="center" vertical="center"/>
    </xf>
    <xf numFmtId="169" fontId="0" fillId="17" borderId="16" xfId="0" applyNumberFormat="1" applyFill="1" applyBorder="1" applyAlignment="1">
      <alignment vertical="center"/>
    </xf>
    <xf numFmtId="0" fontId="0" fillId="17" borderId="20" xfId="0" applyFill="1" applyBorder="1" applyAlignment="1">
      <alignment horizontal="left" vertical="center"/>
    </xf>
    <xf numFmtId="0" fontId="19" fillId="13" borderId="0" xfId="0" applyFont="1" applyFill="1"/>
    <xf numFmtId="0" fontId="0" fillId="13" borderId="0" xfId="0" applyFill="1" applyAlignment="1">
      <alignment vertical="center"/>
    </xf>
    <xf numFmtId="0" fontId="8" fillId="13" borderId="0" xfId="2" applyFont="1" applyFill="1" applyBorder="1" applyAlignment="1" applyProtection="1">
      <alignment vertical="center" wrapText="1"/>
    </xf>
    <xf numFmtId="0" fontId="0" fillId="5" borderId="0" xfId="0" applyFill="1" applyProtection="1">
      <protection locked="0"/>
    </xf>
    <xf numFmtId="0" fontId="16" fillId="5" borderId="0" xfId="0" applyFont="1" applyFill="1" applyAlignment="1" applyProtection="1">
      <alignment vertical="center"/>
      <protection locked="0"/>
    </xf>
    <xf numFmtId="0" fontId="0" fillId="13" borderId="0" xfId="0" applyFill="1" applyProtection="1">
      <protection locked="0"/>
    </xf>
    <xf numFmtId="0" fontId="16" fillId="13" borderId="0" xfId="0" applyFont="1" applyFill="1" applyAlignment="1" applyProtection="1">
      <alignment vertical="center"/>
      <protection locked="0"/>
    </xf>
    <xf numFmtId="0" fontId="21" fillId="13" borderId="0" xfId="0" applyFont="1" applyFill="1" applyAlignment="1">
      <alignment vertical="center"/>
    </xf>
    <xf numFmtId="0" fontId="27" fillId="5" borderId="0" xfId="0" applyFont="1" applyFill="1" applyAlignment="1">
      <alignment vertical="center"/>
    </xf>
    <xf numFmtId="0" fontId="22" fillId="5" borderId="0" xfId="0" applyFont="1" applyFill="1" applyAlignment="1">
      <alignment vertical="center"/>
    </xf>
    <xf numFmtId="0" fontId="9" fillId="5" borderId="0" xfId="2" applyFont="1" applyFill="1" applyBorder="1" applyAlignment="1" applyProtection="1">
      <alignment vertical="center"/>
    </xf>
    <xf numFmtId="0" fontId="0" fillId="5" borderId="0" xfId="0" applyFill="1" applyAlignment="1">
      <alignment horizontal="left"/>
    </xf>
    <xf numFmtId="0" fontId="10" fillId="5" borderId="0" xfId="1" applyFont="1" applyFill="1" applyBorder="1" applyAlignment="1" applyProtection="1">
      <alignment vertical="center"/>
    </xf>
    <xf numFmtId="0" fontId="12" fillId="5" borderId="0" xfId="1" applyFont="1" applyFill="1" applyBorder="1" applyAlignment="1" applyProtection="1">
      <alignment vertical="center"/>
    </xf>
    <xf numFmtId="0" fontId="0" fillId="13" borderId="4" xfId="0" applyFill="1" applyBorder="1"/>
    <xf numFmtId="0" fontId="7" fillId="13" borderId="5" xfId="0" applyFont="1" applyFill="1" applyBorder="1"/>
    <xf numFmtId="0" fontId="0" fillId="13" borderId="5" xfId="0" applyFill="1" applyBorder="1"/>
    <xf numFmtId="0" fontId="0" fillId="13" borderId="6" xfId="0" applyFill="1" applyBorder="1"/>
    <xf numFmtId="0" fontId="0" fillId="13" borderId="7" xfId="0" applyFill="1" applyBorder="1" applyAlignment="1">
      <alignment horizontal="left"/>
    </xf>
    <xf numFmtId="0" fontId="0" fillId="13" borderId="0" xfId="0" applyFill="1" applyAlignment="1">
      <alignment horizontal="left"/>
    </xf>
    <xf numFmtId="0" fontId="10" fillId="13" borderId="0" xfId="1" applyFont="1" applyFill="1" applyBorder="1" applyAlignment="1" applyProtection="1">
      <alignment vertical="center"/>
    </xf>
    <xf numFmtId="0" fontId="0" fillId="13" borderId="8" xfId="0" applyFill="1" applyBorder="1" applyAlignment="1">
      <alignment horizontal="left"/>
    </xf>
    <xf numFmtId="0" fontId="0" fillId="13" borderId="7" xfId="0" applyFill="1" applyBorder="1"/>
    <xf numFmtId="0" fontId="0" fillId="13" borderId="8" xfId="0" applyFill="1" applyBorder="1"/>
    <xf numFmtId="0" fontId="9" fillId="13" borderId="0" xfId="2" applyFont="1" applyFill="1" applyBorder="1" applyAlignment="1" applyProtection="1">
      <alignment vertical="center"/>
    </xf>
    <xf numFmtId="0" fontId="12" fillId="13" borderId="0" xfId="1" applyFont="1" applyFill="1" applyBorder="1" applyAlignment="1" applyProtection="1">
      <alignment vertical="center"/>
    </xf>
    <xf numFmtId="0" fontId="10" fillId="13" borderId="0" xfId="1" applyFont="1" applyFill="1" applyBorder="1" applyAlignment="1" applyProtection="1">
      <alignment horizontal="center" vertical="center"/>
    </xf>
    <xf numFmtId="0" fontId="7" fillId="13" borderId="0" xfId="0" applyFont="1" applyFill="1"/>
    <xf numFmtId="0" fontId="0" fillId="13" borderId="9" xfId="0" applyFill="1" applyBorder="1"/>
    <xf numFmtId="0" fontId="0" fillId="13" borderId="10" xfId="0" applyFill="1" applyBorder="1"/>
    <xf numFmtId="165" fontId="1" fillId="5" borderId="164" xfId="3" applyNumberFormat="1" applyFill="1" applyBorder="1" applyAlignment="1" applyProtection="1">
      <protection locked="0"/>
    </xf>
    <xf numFmtId="0" fontId="1" fillId="5" borderId="171" xfId="1" applyFill="1" applyBorder="1" applyProtection="1">
      <protection locked="0"/>
    </xf>
    <xf numFmtId="0" fontId="0" fillId="5" borderId="169" xfId="0" applyFill="1" applyBorder="1" applyAlignment="1" applyProtection="1">
      <alignment vertical="center"/>
      <protection locked="0"/>
    </xf>
    <xf numFmtId="0" fontId="0" fillId="9" borderId="114" xfId="0" applyFill="1" applyBorder="1" applyProtection="1">
      <protection hidden="1"/>
    </xf>
    <xf numFmtId="166" fontId="0" fillId="9" borderId="0" xfId="3" applyNumberFormat="1" applyFont="1" applyFill="1" applyBorder="1" applyAlignment="1" applyProtection="1">
      <alignment horizontal="center" vertical="center"/>
      <protection hidden="1"/>
    </xf>
    <xf numFmtId="164" fontId="34" fillId="9" borderId="107" xfId="3" applyFont="1" applyFill="1" applyBorder="1" applyAlignment="1" applyProtection="1">
      <alignment vertical="center"/>
      <protection hidden="1"/>
    </xf>
    <xf numFmtId="0" fontId="0" fillId="9" borderId="81" xfId="0" applyFill="1" applyBorder="1" applyProtection="1">
      <protection hidden="1"/>
    </xf>
    <xf numFmtId="0" fontId="0" fillId="9" borderId="80" xfId="0" applyFill="1" applyBorder="1" applyProtection="1">
      <protection hidden="1"/>
    </xf>
    <xf numFmtId="0" fontId="0" fillId="9" borderId="78" xfId="0" applyFill="1" applyBorder="1" applyProtection="1">
      <protection hidden="1"/>
    </xf>
    <xf numFmtId="0" fontId="0" fillId="9" borderId="83" xfId="0" applyFill="1" applyBorder="1" applyProtection="1">
      <protection hidden="1"/>
    </xf>
    <xf numFmtId="0" fontId="0" fillId="9" borderId="84" xfId="0" applyFill="1" applyBorder="1" applyProtection="1">
      <protection hidden="1"/>
    </xf>
    <xf numFmtId="0" fontId="0" fillId="9" borderId="85" xfId="0" applyFill="1" applyBorder="1" applyProtection="1">
      <protection hidden="1"/>
    </xf>
    <xf numFmtId="0" fontId="0" fillId="13" borderId="0" xfId="0" applyFill="1" applyProtection="1">
      <protection hidden="1"/>
    </xf>
    <xf numFmtId="0" fontId="0" fillId="13" borderId="74" xfId="0" applyFill="1" applyBorder="1" applyProtection="1">
      <protection hidden="1"/>
    </xf>
    <xf numFmtId="0" fontId="0" fillId="15" borderId="79" xfId="0" applyFill="1" applyBorder="1" applyAlignment="1" applyProtection="1">
      <alignment horizontal="center"/>
      <protection hidden="1"/>
    </xf>
    <xf numFmtId="0" fontId="0" fillId="15" borderId="80" xfId="0" applyFill="1" applyBorder="1" applyAlignment="1" applyProtection="1">
      <alignment horizontal="center"/>
      <protection hidden="1"/>
    </xf>
    <xf numFmtId="0" fontId="0" fillId="15" borderId="78" xfId="0" applyFill="1" applyBorder="1" applyAlignment="1" applyProtection="1">
      <alignment horizontal="center"/>
      <protection hidden="1"/>
    </xf>
    <xf numFmtId="0" fontId="0" fillId="9" borderId="90" xfId="0" applyFill="1" applyBorder="1" applyProtection="1">
      <protection hidden="1"/>
    </xf>
    <xf numFmtId="0" fontId="0" fillId="9" borderId="91" xfId="0" applyFill="1" applyBorder="1" applyProtection="1">
      <protection hidden="1"/>
    </xf>
    <xf numFmtId="0" fontId="0" fillId="9" borderId="64" xfId="0" applyFill="1" applyBorder="1" applyProtection="1">
      <protection hidden="1"/>
    </xf>
    <xf numFmtId="164" fontId="0" fillId="15" borderId="135" xfId="0" applyNumberFormat="1" applyFill="1" applyBorder="1" applyAlignment="1" applyProtection="1">
      <alignment vertical="center"/>
      <protection hidden="1"/>
    </xf>
    <xf numFmtId="165" fontId="0" fillId="9" borderId="104" xfId="3" applyNumberFormat="1" applyFont="1" applyFill="1" applyBorder="1" applyAlignment="1" applyProtection="1">
      <alignment vertical="center"/>
      <protection hidden="1"/>
    </xf>
    <xf numFmtId="164" fontId="0" fillId="9" borderId="136" xfId="3" applyFont="1" applyFill="1" applyBorder="1" applyAlignment="1" applyProtection="1">
      <alignment vertical="center"/>
      <protection hidden="1"/>
    </xf>
    <xf numFmtId="164" fontId="34" fillId="9" borderId="110" xfId="3" applyFont="1" applyFill="1" applyBorder="1" applyAlignment="1" applyProtection="1">
      <alignment vertical="center"/>
      <protection hidden="1"/>
    </xf>
    <xf numFmtId="167" fontId="0" fillId="9" borderId="104" xfId="3" applyNumberFormat="1" applyFont="1" applyFill="1" applyBorder="1" applyAlignment="1" applyProtection="1">
      <alignment vertical="center"/>
      <protection hidden="1"/>
    </xf>
    <xf numFmtId="0" fontId="0" fillId="9" borderId="0" xfId="0" applyFill="1" applyAlignment="1" applyProtection="1">
      <alignment horizontal="center" vertical="center"/>
      <protection hidden="1"/>
    </xf>
    <xf numFmtId="0" fontId="0" fillId="15" borderId="129" xfId="0" applyFill="1" applyBorder="1" applyAlignment="1" applyProtection="1">
      <alignment horizontal="center"/>
      <protection hidden="1"/>
    </xf>
    <xf numFmtId="0" fontId="0" fillId="9" borderId="116" xfId="0" applyFill="1" applyBorder="1" applyProtection="1">
      <protection hidden="1"/>
    </xf>
    <xf numFmtId="164" fontId="0" fillId="9" borderId="84" xfId="3" applyFont="1" applyFill="1" applyBorder="1" applyAlignment="1" applyProtection="1">
      <alignment vertical="center"/>
      <protection hidden="1"/>
    </xf>
    <xf numFmtId="2" fontId="0" fillId="9" borderId="84" xfId="0" applyNumberFormat="1" applyFill="1" applyBorder="1" applyAlignment="1" applyProtection="1">
      <alignment vertical="center"/>
      <protection hidden="1"/>
    </xf>
    <xf numFmtId="0" fontId="0" fillId="15" borderId="120" xfId="0" applyFill="1" applyBorder="1" applyAlignment="1" applyProtection="1">
      <alignment horizontal="left" vertical="center"/>
      <protection hidden="1"/>
    </xf>
    <xf numFmtId="0" fontId="0" fillId="15" borderId="84" xfId="0" applyFill="1" applyBorder="1" applyAlignment="1" applyProtection="1">
      <alignment horizontal="left" vertical="center"/>
      <protection hidden="1"/>
    </xf>
    <xf numFmtId="164" fontId="0" fillId="9" borderId="84" xfId="3" applyFont="1" applyFill="1" applyBorder="1" applyAlignment="1" applyProtection="1">
      <alignment horizontal="left" vertical="center"/>
      <protection hidden="1"/>
    </xf>
    <xf numFmtId="164" fontId="0" fillId="9" borderId="130" xfId="3" applyFont="1" applyFill="1" applyBorder="1" applyAlignment="1" applyProtection="1">
      <alignment vertical="center"/>
      <protection hidden="1"/>
    </xf>
    <xf numFmtId="164" fontId="0" fillId="9" borderId="84" xfId="3" applyFont="1" applyFill="1" applyBorder="1" applyAlignment="1" applyProtection="1">
      <protection hidden="1"/>
    </xf>
    <xf numFmtId="0" fontId="0" fillId="15" borderId="121" xfId="0" applyFill="1" applyBorder="1" applyAlignment="1" applyProtection="1">
      <alignment horizontal="left" vertical="center"/>
      <protection hidden="1"/>
    </xf>
    <xf numFmtId="0" fontId="0" fillId="15" borderId="105" xfId="0" applyFill="1" applyBorder="1" applyAlignment="1" applyProtection="1">
      <alignment horizontal="left" vertical="center"/>
      <protection hidden="1"/>
    </xf>
    <xf numFmtId="164" fontId="0" fillId="9" borderId="105" xfId="3" applyFont="1" applyFill="1" applyBorder="1" applyAlignment="1" applyProtection="1">
      <protection hidden="1"/>
    </xf>
    <xf numFmtId="2" fontId="0" fillId="9" borderId="105" xfId="0" applyNumberFormat="1" applyFill="1" applyBorder="1" applyAlignment="1" applyProtection="1">
      <alignment vertical="center"/>
      <protection hidden="1"/>
    </xf>
    <xf numFmtId="164" fontId="0" fillId="9" borderId="130" xfId="3" applyFont="1" applyFill="1" applyBorder="1" applyAlignment="1" applyProtection="1">
      <alignment horizontal="left" vertical="center"/>
      <protection hidden="1"/>
    </xf>
    <xf numFmtId="0" fontId="1" fillId="5" borderId="169" xfId="1" applyFill="1" applyBorder="1" applyAlignment="1" applyProtection="1">
      <alignment horizontal="center" vertical="center"/>
      <protection locked="0"/>
    </xf>
    <xf numFmtId="0" fontId="0" fillId="9" borderId="0" xfId="0" applyFill="1" applyProtection="1">
      <protection hidden="1"/>
    </xf>
    <xf numFmtId="164" fontId="0" fillId="9" borderId="0" xfId="3" applyFont="1" applyFill="1" applyBorder="1" applyAlignment="1" applyProtection="1">
      <alignment horizontal="center" vertical="center"/>
      <protection hidden="1"/>
    </xf>
    <xf numFmtId="0" fontId="39" fillId="9" borderId="0" xfId="0" applyFont="1" applyFill="1" applyAlignment="1" applyProtection="1">
      <alignment horizontal="center" vertical="center" wrapText="1"/>
      <protection hidden="1"/>
    </xf>
    <xf numFmtId="165" fontId="0" fillId="5" borderId="170" xfId="3" applyNumberFormat="1" applyFont="1" applyFill="1" applyBorder="1" applyAlignment="1" applyProtection="1">
      <alignment vertical="center"/>
      <protection locked="0"/>
    </xf>
    <xf numFmtId="164" fontId="0" fillId="5" borderId="198" xfId="3" applyFont="1" applyFill="1" applyBorder="1" applyAlignment="1" applyProtection="1">
      <alignment horizontal="center" vertical="center"/>
      <protection locked="0"/>
    </xf>
    <xf numFmtId="0" fontId="0" fillId="5" borderId="198" xfId="0" applyFill="1" applyBorder="1" applyAlignment="1" applyProtection="1">
      <alignment horizontal="center" vertical="center"/>
      <protection locked="0"/>
    </xf>
    <xf numFmtId="0" fontId="0" fillId="5" borderId="199" xfId="0" applyFill="1" applyBorder="1" applyAlignment="1" applyProtection="1">
      <alignment horizontal="center" vertical="center"/>
      <protection locked="0"/>
    </xf>
    <xf numFmtId="0" fontId="0" fillId="5" borderId="0" xfId="0" applyFill="1" applyProtection="1">
      <protection hidden="1"/>
    </xf>
    <xf numFmtId="0" fontId="16" fillId="5" borderId="0" xfId="0" applyFont="1" applyFill="1" applyAlignment="1" applyProtection="1">
      <alignment vertical="center"/>
      <protection locked="0" hidden="1"/>
    </xf>
    <xf numFmtId="0" fontId="0" fillId="5" borderId="0" xfId="0" applyFill="1" applyProtection="1">
      <protection locked="0" hidden="1"/>
    </xf>
    <xf numFmtId="0" fontId="0" fillId="5" borderId="0" xfId="0" applyFill="1" applyAlignment="1" applyProtection="1">
      <alignment vertical="center"/>
      <protection hidden="1"/>
    </xf>
    <xf numFmtId="0" fontId="16" fillId="13" borderId="0" xfId="0" applyFont="1" applyFill="1" applyAlignment="1" applyProtection="1">
      <alignment vertical="center"/>
      <protection locked="0" hidden="1"/>
    </xf>
    <xf numFmtId="0" fontId="0" fillId="13" borderId="0" xfId="0" applyFill="1" applyProtection="1">
      <protection locked="0" hidden="1"/>
    </xf>
    <xf numFmtId="0" fontId="0" fillId="13" borderId="0" xfId="0" applyFill="1" applyAlignment="1" applyProtection="1">
      <alignment horizontal="center"/>
      <protection hidden="1"/>
    </xf>
    <xf numFmtId="0" fontId="8" fillId="13" borderId="0" xfId="2" applyFont="1" applyFill="1" applyBorder="1" applyAlignment="1" applyProtection="1">
      <alignment vertical="center" wrapText="1"/>
      <protection hidden="1"/>
    </xf>
    <xf numFmtId="0" fontId="0" fillId="14" borderId="0" xfId="0" applyFill="1" applyProtection="1">
      <protection hidden="1"/>
    </xf>
    <xf numFmtId="0" fontId="13" fillId="14" borderId="0" xfId="0" applyFont="1" applyFill="1" applyAlignment="1" applyProtection="1">
      <alignment horizontal="left"/>
      <protection hidden="1"/>
    </xf>
    <xf numFmtId="0" fontId="13" fillId="14" borderId="0" xfId="0" applyFont="1" applyFill="1" applyProtection="1">
      <protection hidden="1"/>
    </xf>
    <xf numFmtId="0" fontId="31" fillId="15" borderId="0" xfId="0" applyFont="1" applyFill="1" applyAlignment="1" applyProtection="1">
      <alignment vertical="center"/>
      <protection hidden="1"/>
    </xf>
    <xf numFmtId="0" fontId="0" fillId="15" borderId="0" xfId="0" applyFill="1" applyAlignment="1" applyProtection="1">
      <alignment vertical="center"/>
      <protection hidden="1"/>
    </xf>
    <xf numFmtId="0" fontId="0" fillId="15" borderId="0" xfId="0" applyFill="1" applyAlignment="1" applyProtection="1">
      <alignment horizontal="left" vertical="center"/>
      <protection hidden="1"/>
    </xf>
    <xf numFmtId="14" fontId="0" fillId="15" borderId="0" xfId="0" applyNumberFormat="1" applyFill="1" applyAlignment="1" applyProtection="1">
      <alignment horizontal="left" vertical="center"/>
      <protection hidden="1"/>
    </xf>
    <xf numFmtId="0" fontId="0" fillId="15" borderId="14" xfId="0" applyFill="1" applyBorder="1" applyAlignment="1" applyProtection="1">
      <alignment vertical="center"/>
      <protection hidden="1"/>
    </xf>
    <xf numFmtId="0" fontId="0" fillId="7" borderId="0" xfId="0" applyFill="1" applyAlignment="1" applyProtection="1">
      <alignment vertical="center"/>
      <protection hidden="1"/>
    </xf>
    <xf numFmtId="0" fontId="1" fillId="7" borderId="0" xfId="1" applyFill="1" applyBorder="1" applyProtection="1">
      <protection hidden="1"/>
    </xf>
    <xf numFmtId="0" fontId="1" fillId="7" borderId="0" xfId="1" applyFill="1" applyBorder="1" applyAlignment="1" applyProtection="1">
      <protection hidden="1"/>
    </xf>
    <xf numFmtId="0" fontId="0" fillId="7" borderId="14" xfId="0" applyFill="1" applyBorder="1" applyAlignment="1" applyProtection="1">
      <alignment vertical="center"/>
      <protection hidden="1"/>
    </xf>
    <xf numFmtId="0" fontId="0" fillId="8" borderId="0" xfId="0" applyFill="1" applyAlignment="1" applyProtection="1">
      <alignment vertical="center"/>
      <protection hidden="1"/>
    </xf>
    <xf numFmtId="0" fontId="2" fillId="8" borderId="0" xfId="1" applyFont="1" applyFill="1" applyBorder="1" applyAlignment="1" applyProtection="1">
      <protection hidden="1"/>
    </xf>
    <xf numFmtId="0" fontId="1" fillId="8" borderId="0" xfId="1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1" applyFill="1" applyBorder="1" applyAlignment="1" applyProtection="1">
      <protection hidden="1"/>
    </xf>
    <xf numFmtId="0" fontId="0" fillId="8" borderId="165" xfId="0" applyFill="1" applyBorder="1" applyProtection="1">
      <protection hidden="1"/>
    </xf>
    <xf numFmtId="0" fontId="28" fillId="5" borderId="0" xfId="1" applyFont="1" applyFill="1" applyBorder="1" applyAlignment="1" applyProtection="1">
      <alignment horizontal="left" vertical="center"/>
      <protection hidden="1"/>
    </xf>
    <xf numFmtId="0" fontId="0" fillId="8" borderId="14" xfId="0" applyFill="1" applyBorder="1" applyAlignment="1" applyProtection="1">
      <alignment vertical="center"/>
      <protection hidden="1"/>
    </xf>
    <xf numFmtId="0" fontId="3" fillId="5" borderId="0" xfId="0" applyFont="1" applyFill="1" applyProtection="1">
      <protection hidden="1"/>
    </xf>
    <xf numFmtId="0" fontId="17" fillId="5" borderId="0" xfId="0" applyFont="1" applyFill="1" applyProtection="1">
      <protection hidden="1"/>
    </xf>
    <xf numFmtId="0" fontId="0" fillId="17" borderId="0" xfId="0" applyFill="1" applyProtection="1">
      <protection hidden="1"/>
    </xf>
    <xf numFmtId="0" fontId="0" fillId="17" borderId="0" xfId="0" applyFill="1" applyAlignment="1" applyProtection="1">
      <alignment horizontal="center"/>
      <protection hidden="1"/>
    </xf>
    <xf numFmtId="0" fontId="45" fillId="5" borderId="0" xfId="0" applyFont="1" applyFill="1" applyAlignment="1" applyProtection="1">
      <alignment horizontal="left"/>
      <protection hidden="1"/>
    </xf>
    <xf numFmtId="0" fontId="45" fillId="5" borderId="0" xfId="0" applyFont="1" applyFill="1" applyProtection="1">
      <protection hidden="1"/>
    </xf>
    <xf numFmtId="0" fontId="46" fillId="5" borderId="0" xfId="1" applyFont="1" applyFill="1" applyBorder="1" applyAlignment="1" applyProtection="1">
      <alignment vertical="center"/>
      <protection locked="0" hidden="1"/>
    </xf>
    <xf numFmtId="0" fontId="0" fillId="17" borderId="14" xfId="0" applyFill="1" applyBorder="1" applyProtection="1">
      <protection hidden="1"/>
    </xf>
    <xf numFmtId="0" fontId="0" fillId="5" borderId="14" xfId="0" applyFill="1" applyBorder="1" applyProtection="1">
      <protection hidden="1"/>
    </xf>
    <xf numFmtId="0" fontId="0" fillId="20" borderId="0" xfId="0" applyFill="1" applyProtection="1">
      <protection hidden="1"/>
    </xf>
    <xf numFmtId="0" fontId="0" fillId="20" borderId="0" xfId="0" applyFill="1" applyAlignment="1" applyProtection="1">
      <alignment vertical="center"/>
      <protection hidden="1"/>
    </xf>
    <xf numFmtId="0" fontId="0" fillId="20" borderId="0" xfId="0" applyFill="1" applyAlignment="1" applyProtection="1">
      <alignment vertical="center" wrapText="1"/>
      <protection hidden="1"/>
    </xf>
    <xf numFmtId="0" fontId="46" fillId="5" borderId="0" xfId="1" applyFont="1" applyFill="1" applyBorder="1" applyAlignment="1" applyProtection="1">
      <alignment horizontal="left" vertical="center"/>
      <protection locked="0" hidden="1"/>
    </xf>
    <xf numFmtId="0" fontId="0" fillId="5" borderId="14" xfId="0" applyFill="1" applyBorder="1" applyAlignment="1" applyProtection="1">
      <alignment vertical="center"/>
      <protection hidden="1"/>
    </xf>
    <xf numFmtId="0" fontId="0" fillId="5" borderId="15" xfId="0" applyFill="1" applyBorder="1" applyAlignment="1" applyProtection="1">
      <alignment vertical="center"/>
      <protection hidden="1"/>
    </xf>
    <xf numFmtId="0" fontId="0" fillId="5" borderId="16" xfId="0" applyFill="1" applyBorder="1" applyAlignment="1" applyProtection="1">
      <alignment vertical="center"/>
      <protection hidden="1"/>
    </xf>
    <xf numFmtId="0" fontId="30" fillId="13" borderId="0" xfId="0" applyFont="1" applyFill="1" applyAlignment="1" applyProtection="1">
      <alignment horizontal="left" vertical="center"/>
      <protection hidden="1"/>
    </xf>
    <xf numFmtId="0" fontId="30" fillId="13" borderId="0" xfId="0" applyFont="1" applyFill="1" applyAlignment="1" applyProtection="1">
      <alignment horizontal="right" vertical="center"/>
      <protection hidden="1"/>
    </xf>
    <xf numFmtId="2" fontId="43" fillId="5" borderId="189" xfId="5" applyNumberFormat="1" applyFill="1" applyAlignment="1" applyProtection="1">
      <alignment horizontal="center" vertical="center"/>
      <protection locked="0"/>
    </xf>
    <xf numFmtId="0" fontId="16" fillId="5" borderId="0" xfId="0" applyFont="1" applyFill="1" applyAlignment="1" applyProtection="1">
      <alignment vertical="center"/>
      <protection hidden="1"/>
    </xf>
    <xf numFmtId="0" fontId="16" fillId="13" borderId="0" xfId="0" applyFont="1" applyFill="1" applyAlignment="1" applyProtection="1">
      <alignment vertical="center"/>
      <protection hidden="1"/>
    </xf>
    <xf numFmtId="0" fontId="0" fillId="5" borderId="31" xfId="0" applyFill="1" applyBorder="1" applyAlignment="1" applyProtection="1">
      <alignment vertical="center"/>
      <protection hidden="1"/>
    </xf>
    <xf numFmtId="0" fontId="0" fillId="5" borderId="32" xfId="0" applyFill="1" applyBorder="1" applyAlignment="1" applyProtection="1">
      <alignment vertical="center"/>
      <protection hidden="1"/>
    </xf>
    <xf numFmtId="0" fontId="0" fillId="5" borderId="33" xfId="0" applyFill="1" applyBorder="1" applyAlignment="1" applyProtection="1">
      <alignment vertical="center"/>
      <protection hidden="1"/>
    </xf>
    <xf numFmtId="0" fontId="0" fillId="5" borderId="34" xfId="0" applyFill="1" applyBorder="1" applyAlignment="1" applyProtection="1">
      <alignment vertical="center"/>
      <protection hidden="1"/>
    </xf>
    <xf numFmtId="0" fontId="0" fillId="5" borderId="35" xfId="0" applyFill="1" applyBorder="1" applyAlignment="1" applyProtection="1">
      <alignment vertical="center"/>
      <protection hidden="1"/>
    </xf>
    <xf numFmtId="0" fontId="0" fillId="5" borderId="34" xfId="0" applyFill="1" applyBorder="1" applyAlignment="1" applyProtection="1">
      <alignment horizontal="right" vertical="center"/>
      <protection hidden="1"/>
    </xf>
    <xf numFmtId="0" fontId="0" fillId="5" borderId="36" xfId="0" applyFill="1" applyBorder="1" applyAlignment="1" applyProtection="1">
      <alignment vertical="center"/>
      <protection hidden="1"/>
    </xf>
    <xf numFmtId="0" fontId="0" fillId="5" borderId="37" xfId="0" applyFill="1" applyBorder="1" applyAlignment="1" applyProtection="1">
      <alignment vertical="center"/>
      <protection hidden="1"/>
    </xf>
    <xf numFmtId="0" fontId="0" fillId="5" borderId="38" xfId="0" applyFill="1" applyBorder="1" applyAlignment="1" applyProtection="1">
      <alignment vertical="center"/>
      <protection hidden="1"/>
    </xf>
    <xf numFmtId="0" fontId="0" fillId="5" borderId="39" xfId="0" applyFill="1" applyBorder="1" applyAlignment="1" applyProtection="1">
      <alignment vertical="center"/>
      <protection hidden="1"/>
    </xf>
    <xf numFmtId="0" fontId="0" fillId="5" borderId="40" xfId="0" applyFill="1" applyBorder="1" applyAlignment="1" applyProtection="1">
      <alignment vertical="center"/>
      <protection hidden="1"/>
    </xf>
    <xf numFmtId="0" fontId="0" fillId="5" borderId="41" xfId="0" applyFill="1" applyBorder="1" applyAlignment="1" applyProtection="1">
      <alignment vertical="center"/>
      <protection hidden="1"/>
    </xf>
    <xf numFmtId="0" fontId="0" fillId="5" borderId="42" xfId="0" applyFill="1" applyBorder="1" applyAlignment="1" applyProtection="1">
      <alignment vertical="center"/>
      <protection hidden="1"/>
    </xf>
    <xf numFmtId="0" fontId="0" fillId="5" borderId="43" xfId="0" applyFill="1" applyBorder="1" applyAlignment="1" applyProtection="1">
      <alignment vertical="center"/>
      <protection hidden="1"/>
    </xf>
    <xf numFmtId="0" fontId="0" fillId="5" borderId="42" xfId="0" applyFill="1" applyBorder="1" applyAlignment="1" applyProtection="1">
      <alignment horizontal="right" vertical="center"/>
      <protection hidden="1"/>
    </xf>
    <xf numFmtId="0" fontId="0" fillId="5" borderId="12" xfId="0" applyFill="1" applyBorder="1" applyAlignment="1" applyProtection="1">
      <alignment vertical="center"/>
      <protection hidden="1"/>
    </xf>
    <xf numFmtId="0" fontId="0" fillId="5" borderId="44" xfId="0" applyFill="1" applyBorder="1" applyAlignment="1" applyProtection="1">
      <alignment vertical="center"/>
      <protection hidden="1"/>
    </xf>
    <xf numFmtId="0" fontId="0" fillId="5" borderId="45" xfId="0" applyFill="1" applyBorder="1" applyAlignment="1" applyProtection="1">
      <alignment vertical="center"/>
      <protection hidden="1"/>
    </xf>
    <xf numFmtId="0" fontId="0" fillId="5" borderId="46" xfId="0" applyFill="1" applyBorder="1" applyAlignment="1" applyProtection="1">
      <alignment vertical="center"/>
      <protection hidden="1"/>
    </xf>
    <xf numFmtId="0" fontId="0" fillId="5" borderId="0" xfId="0" applyFill="1" applyAlignment="1" applyProtection="1">
      <alignment horizontal="left" vertical="center"/>
      <protection hidden="1"/>
    </xf>
    <xf numFmtId="0" fontId="0" fillId="5" borderId="0" xfId="0" applyFill="1" applyAlignment="1" applyProtection="1">
      <alignment horizontal="right"/>
      <protection hidden="1"/>
    </xf>
    <xf numFmtId="168" fontId="0" fillId="5" borderId="186" xfId="0" applyNumberFormat="1" applyFill="1" applyBorder="1" applyAlignment="1" applyProtection="1">
      <alignment horizontal="left" vertical="center"/>
      <protection hidden="1"/>
    </xf>
    <xf numFmtId="168" fontId="0" fillId="5" borderId="0" xfId="0" applyNumberFormat="1" applyFill="1" applyAlignment="1" applyProtection="1">
      <alignment horizontal="left" vertical="center"/>
      <protection hidden="1"/>
    </xf>
    <xf numFmtId="0" fontId="2" fillId="20" borderId="0" xfId="0" applyFont="1" applyFill="1" applyAlignment="1" applyProtection="1">
      <alignment horizontal="left" vertical="center"/>
      <protection hidden="1"/>
    </xf>
    <xf numFmtId="0" fontId="0" fillId="20" borderId="0" xfId="0" applyFill="1" applyAlignment="1" applyProtection="1">
      <alignment horizontal="left" vertical="center"/>
      <protection hidden="1"/>
    </xf>
    <xf numFmtId="2" fontId="43" fillId="24" borderId="189" xfId="5" applyNumberFormat="1" applyAlignment="1" applyProtection="1">
      <alignment horizontal="center" vertical="center"/>
      <protection hidden="1"/>
    </xf>
    <xf numFmtId="0" fontId="35" fillId="9" borderId="0" xfId="0" applyFont="1" applyFill="1" applyAlignment="1" applyProtection="1">
      <alignment horizontal="center" vertical="center" wrapText="1"/>
      <protection hidden="1"/>
    </xf>
    <xf numFmtId="0" fontId="13" fillId="5" borderId="0" xfId="0" applyFont="1" applyFill="1" applyAlignment="1" applyProtection="1">
      <alignment horizontal="left"/>
      <protection hidden="1"/>
    </xf>
    <xf numFmtId="0" fontId="56" fillId="24" borderId="188" xfId="6" applyFont="1" applyProtection="1">
      <protection hidden="1"/>
    </xf>
    <xf numFmtId="0" fontId="47" fillId="9" borderId="0" xfId="4" applyFont="1" applyFill="1" applyAlignment="1" applyProtection="1">
      <alignment horizontal="center"/>
      <protection hidden="1"/>
    </xf>
    <xf numFmtId="0" fontId="48" fillId="9" borderId="0" xfId="0" applyFont="1" applyFill="1" applyProtection="1">
      <protection hidden="1"/>
    </xf>
    <xf numFmtId="0" fontId="2" fillId="13" borderId="71" xfId="0" applyFont="1" applyFill="1" applyBorder="1" applyAlignment="1" applyProtection="1">
      <alignment horizontal="center"/>
      <protection hidden="1"/>
    </xf>
    <xf numFmtId="0" fontId="2" fillId="13" borderId="73" xfId="0" applyFont="1" applyFill="1" applyBorder="1" applyAlignment="1" applyProtection="1">
      <alignment horizontal="center"/>
      <protection hidden="1"/>
    </xf>
    <xf numFmtId="0" fontId="2" fillId="9" borderId="0" xfId="0" applyFont="1" applyFill="1" applyProtection="1">
      <protection hidden="1"/>
    </xf>
    <xf numFmtId="0" fontId="56" fillId="15" borderId="201" xfId="6" applyFont="1" applyFill="1" applyBorder="1" applyAlignment="1" applyProtection="1">
      <alignment horizontal="center"/>
      <protection hidden="1"/>
    </xf>
    <xf numFmtId="0" fontId="56" fillId="15" borderId="200" xfId="6" applyFont="1" applyFill="1" applyBorder="1" applyAlignment="1" applyProtection="1">
      <alignment horizontal="center"/>
      <protection hidden="1"/>
    </xf>
    <xf numFmtId="0" fontId="0" fillId="9" borderId="195" xfId="0" applyFill="1" applyBorder="1" applyProtection="1">
      <protection hidden="1"/>
    </xf>
    <xf numFmtId="0" fontId="2" fillId="13" borderId="57" xfId="0" applyFont="1" applyFill="1" applyBorder="1" applyProtection="1">
      <protection hidden="1"/>
    </xf>
    <xf numFmtId="0" fontId="2" fillId="13" borderId="58" xfId="0" applyFont="1" applyFill="1" applyBorder="1" applyProtection="1">
      <protection hidden="1"/>
    </xf>
    <xf numFmtId="0" fontId="2" fillId="13" borderId="59" xfId="0" applyFont="1" applyFill="1" applyBorder="1" applyProtection="1">
      <protection hidden="1"/>
    </xf>
    <xf numFmtId="0" fontId="2" fillId="15" borderId="60" xfId="0" applyFont="1" applyFill="1" applyBorder="1" applyAlignment="1" applyProtection="1">
      <alignment horizontal="center"/>
      <protection hidden="1"/>
    </xf>
    <xf numFmtId="0" fontId="2" fillId="15" borderId="92" xfId="0" applyFont="1" applyFill="1" applyBorder="1" applyProtection="1">
      <protection hidden="1"/>
    </xf>
    <xf numFmtId="0" fontId="2" fillId="15" borderId="55" xfId="0" applyFont="1" applyFill="1" applyBorder="1" applyProtection="1">
      <protection hidden="1"/>
    </xf>
    <xf numFmtId="0" fontId="2" fillId="15" borderId="93" xfId="0" applyFont="1" applyFill="1" applyBorder="1" applyProtection="1">
      <protection hidden="1"/>
    </xf>
    <xf numFmtId="0" fontId="50" fillId="5" borderId="0" xfId="0" applyFont="1" applyFill="1" applyAlignment="1" applyProtection="1">
      <alignment vertical="center"/>
      <protection hidden="1"/>
    </xf>
    <xf numFmtId="0" fontId="14" fillId="5" borderId="0" xfId="0" applyFont="1" applyFill="1" applyAlignment="1" applyProtection="1">
      <alignment vertical="center"/>
      <protection hidden="1"/>
    </xf>
    <xf numFmtId="0" fontId="0" fillId="9" borderId="0" xfId="0" applyFill="1" applyAlignment="1" applyProtection="1">
      <alignment vertical="center"/>
      <protection hidden="1"/>
    </xf>
    <xf numFmtId="0" fontId="2" fillId="13" borderId="117" xfId="0" applyFont="1" applyFill="1" applyBorder="1" applyProtection="1">
      <protection hidden="1"/>
    </xf>
    <xf numFmtId="0" fontId="0" fillId="9" borderId="0" xfId="0" applyFill="1" applyAlignment="1" applyProtection="1">
      <alignment horizontal="center"/>
      <protection hidden="1"/>
    </xf>
    <xf numFmtId="0" fontId="0" fillId="15" borderId="118" xfId="0" applyFill="1" applyBorder="1" applyProtection="1">
      <protection hidden="1"/>
    </xf>
    <xf numFmtId="0" fontId="0" fillId="15" borderId="120" xfId="0" applyFill="1" applyBorder="1" applyProtection="1">
      <protection hidden="1"/>
    </xf>
    <xf numFmtId="0" fontId="2" fillId="13" borderId="117" xfId="0" applyFont="1" applyFill="1" applyBorder="1" applyAlignment="1" applyProtection="1">
      <alignment horizontal="center"/>
      <protection hidden="1"/>
    </xf>
    <xf numFmtId="0" fontId="0" fillId="15" borderId="185" xfId="0" applyFill="1" applyBorder="1" applyAlignment="1" applyProtection="1">
      <alignment horizontal="center"/>
      <protection hidden="1"/>
    </xf>
    <xf numFmtId="0" fontId="0" fillId="15" borderId="75" xfId="0" applyFill="1" applyBorder="1" applyAlignment="1" applyProtection="1">
      <alignment horizontal="center"/>
      <protection hidden="1"/>
    </xf>
    <xf numFmtId="0" fontId="2" fillId="15" borderId="179" xfId="0" applyFont="1" applyFill="1" applyBorder="1" applyAlignment="1" applyProtection="1">
      <alignment horizontal="center"/>
      <protection hidden="1"/>
    </xf>
    <xf numFmtId="0" fontId="0" fillId="9" borderId="0" xfId="0" applyFill="1" applyAlignment="1" applyProtection="1">
      <alignment horizontal="right"/>
      <protection hidden="1"/>
    </xf>
    <xf numFmtId="1" fontId="56" fillId="24" borderId="188" xfId="6" applyNumberFormat="1" applyFont="1" applyAlignment="1" applyProtection="1">
      <alignment horizontal="center" vertical="center"/>
      <protection hidden="1"/>
    </xf>
    <xf numFmtId="2" fontId="56" fillId="24" borderId="188" xfId="6" applyNumberFormat="1" applyFont="1" applyAlignment="1" applyProtection="1">
      <alignment horizontal="center" vertical="center"/>
      <protection hidden="1"/>
    </xf>
    <xf numFmtId="164" fontId="52" fillId="9" borderId="0" xfId="3" applyFont="1" applyFill="1" applyBorder="1" applyAlignment="1" applyProtection="1">
      <alignment vertical="center"/>
      <protection hidden="1"/>
    </xf>
    <xf numFmtId="164" fontId="0" fillId="9" borderId="0" xfId="3" applyFont="1" applyFill="1" applyBorder="1" applyAlignment="1" applyProtection="1">
      <alignment vertical="center"/>
      <protection hidden="1"/>
    </xf>
    <xf numFmtId="166" fontId="0" fillId="9" borderId="134" xfId="3" applyNumberFormat="1" applyFont="1" applyFill="1" applyBorder="1" applyAlignment="1" applyProtection="1">
      <alignment horizontal="center" vertical="center"/>
      <protection hidden="1"/>
    </xf>
    <xf numFmtId="164" fontId="34" fillId="9" borderId="0" xfId="3" applyFont="1" applyFill="1" applyBorder="1" applyAlignment="1" applyProtection="1">
      <alignment vertical="center"/>
      <protection hidden="1"/>
    </xf>
    <xf numFmtId="0" fontId="25" fillId="9" borderId="0" xfId="0" applyFont="1" applyFill="1" applyAlignment="1" applyProtection="1">
      <alignment horizontal="center" vertical="center"/>
      <protection hidden="1"/>
    </xf>
    <xf numFmtId="0" fontId="41" fillId="9" borderId="0" xfId="0" applyFont="1" applyFill="1" applyAlignment="1" applyProtection="1">
      <alignment horizontal="left" vertical="center"/>
      <protection hidden="1"/>
    </xf>
    <xf numFmtId="0" fontId="2" fillId="13" borderId="56" xfId="0" applyFont="1" applyFill="1" applyBorder="1" applyProtection="1">
      <protection hidden="1"/>
    </xf>
    <xf numFmtId="0" fontId="0" fillId="15" borderId="77" xfId="0" applyFill="1" applyBorder="1" applyProtection="1">
      <protection hidden="1"/>
    </xf>
    <xf numFmtId="0" fontId="0" fillId="15" borderId="82" xfId="0" applyFill="1" applyBorder="1" applyProtection="1">
      <protection hidden="1"/>
    </xf>
    <xf numFmtId="0" fontId="0" fillId="13" borderId="75" xfId="0" applyFill="1" applyBorder="1" applyProtection="1">
      <protection hidden="1"/>
    </xf>
    <xf numFmtId="0" fontId="0" fillId="15" borderId="86" xfId="0" applyFill="1" applyBorder="1" applyProtection="1">
      <protection hidden="1"/>
    </xf>
    <xf numFmtId="0" fontId="0" fillId="15" borderId="88" xfId="0" applyFill="1" applyBorder="1" applyProtection="1">
      <protection hidden="1"/>
    </xf>
    <xf numFmtId="0" fontId="0" fillId="15" borderId="89" xfId="0" applyFill="1" applyBorder="1" applyProtection="1">
      <protection hidden="1"/>
    </xf>
    <xf numFmtId="0" fontId="2" fillId="13" borderId="56" xfId="0" applyFont="1" applyFill="1" applyBorder="1" applyAlignment="1" applyProtection="1">
      <alignment horizontal="center"/>
      <protection hidden="1"/>
    </xf>
    <xf numFmtId="0" fontId="0" fillId="15" borderId="98" xfId="0" applyFill="1" applyBorder="1" applyAlignment="1" applyProtection="1">
      <alignment horizontal="center"/>
      <protection hidden="1"/>
    </xf>
    <xf numFmtId="0" fontId="0" fillId="15" borderId="173" xfId="0" applyFill="1" applyBorder="1" applyAlignment="1" applyProtection="1">
      <alignment horizontal="center"/>
      <protection hidden="1"/>
    </xf>
    <xf numFmtId="43" fontId="0" fillId="9" borderId="0" xfId="0" applyNumberFormat="1" applyFill="1" applyProtection="1">
      <protection hidden="1"/>
    </xf>
    <xf numFmtId="0" fontId="14" fillId="9" borderId="0" xfId="0" applyFont="1" applyFill="1" applyAlignment="1" applyProtection="1">
      <alignment vertical="center"/>
      <protection hidden="1"/>
    </xf>
    <xf numFmtId="0" fontId="44" fillId="5" borderId="188" xfId="6" applyFill="1" applyProtection="1">
      <protection locked="0"/>
    </xf>
    <xf numFmtId="0" fontId="0" fillId="15" borderId="133" xfId="0" applyFill="1" applyBorder="1" applyAlignment="1" applyProtection="1">
      <alignment horizontal="center"/>
      <protection hidden="1"/>
    </xf>
    <xf numFmtId="0" fontId="2" fillId="15" borderId="137" xfId="0" applyFont="1" applyFill="1" applyBorder="1" applyAlignment="1" applyProtection="1">
      <alignment horizontal="center"/>
      <protection hidden="1"/>
    </xf>
    <xf numFmtId="0" fontId="2" fillId="15" borderId="55" xfId="0" applyFont="1" applyFill="1" applyBorder="1" applyAlignment="1" applyProtection="1">
      <alignment horizontal="center"/>
      <protection hidden="1"/>
    </xf>
    <xf numFmtId="0" fontId="10" fillId="9" borderId="0" xfId="0" applyFont="1" applyFill="1" applyAlignment="1" applyProtection="1">
      <alignment horizontal="center" vertical="center" wrapText="1"/>
      <protection hidden="1"/>
    </xf>
    <xf numFmtId="0" fontId="10" fillId="9" borderId="0" xfId="0" applyFont="1" applyFill="1" applyAlignment="1" applyProtection="1">
      <alignment horizontal="right" vertical="center" wrapText="1"/>
      <protection hidden="1"/>
    </xf>
    <xf numFmtId="0" fontId="35" fillId="9" borderId="0" xfId="0" applyFont="1" applyFill="1" applyAlignment="1" applyProtection="1">
      <alignment vertical="center" wrapText="1"/>
      <protection hidden="1"/>
    </xf>
    <xf numFmtId="0" fontId="35" fillId="9" borderId="0" xfId="0" applyFont="1" applyFill="1" applyAlignment="1" applyProtection="1">
      <alignment horizontal="right" vertical="center" wrapText="1"/>
      <protection hidden="1"/>
    </xf>
    <xf numFmtId="0" fontId="2" fillId="17" borderId="203" xfId="0" applyFont="1" applyFill="1" applyBorder="1" applyAlignment="1" applyProtection="1">
      <alignment horizontal="center"/>
      <protection hidden="1"/>
    </xf>
    <xf numFmtId="0" fontId="49" fillId="17" borderId="203" xfId="6" applyFont="1" applyFill="1" applyBorder="1" applyAlignment="1" applyProtection="1">
      <alignment horizontal="center"/>
      <protection hidden="1"/>
    </xf>
    <xf numFmtId="0" fontId="54" fillId="17" borderId="202" xfId="0" applyFont="1" applyFill="1" applyBorder="1" applyAlignment="1" applyProtection="1">
      <alignment horizontal="center" vertical="center"/>
      <protection hidden="1"/>
    </xf>
    <xf numFmtId="0" fontId="2" fillId="7" borderId="205" xfId="0" applyFont="1" applyFill="1" applyBorder="1" applyAlignment="1" applyProtection="1">
      <alignment horizontal="center"/>
      <protection hidden="1"/>
    </xf>
    <xf numFmtId="0" fontId="54" fillId="7" borderId="206" xfId="0" applyFont="1" applyFill="1" applyBorder="1" applyAlignment="1" applyProtection="1">
      <alignment horizontal="center" vertical="center"/>
      <protection hidden="1"/>
    </xf>
    <xf numFmtId="0" fontId="2" fillId="13" borderId="71" xfId="0" applyFont="1" applyFill="1" applyBorder="1" applyProtection="1">
      <protection hidden="1"/>
    </xf>
    <xf numFmtId="0" fontId="2" fillId="13" borderId="56" xfId="0" applyFont="1" applyFill="1" applyBorder="1" applyAlignment="1" applyProtection="1">
      <alignment horizontal="center" vertical="center"/>
      <protection hidden="1"/>
    </xf>
    <xf numFmtId="0" fontId="0" fillId="15" borderId="115" xfId="0" applyFill="1" applyBorder="1" applyProtection="1">
      <protection hidden="1"/>
    </xf>
    <xf numFmtId="0" fontId="14" fillId="10" borderId="1" xfId="0" applyFont="1" applyFill="1" applyBorder="1" applyAlignment="1" applyProtection="1">
      <alignment horizontal="left" vertical="center"/>
      <protection hidden="1"/>
    </xf>
    <xf numFmtId="0" fontId="14" fillId="10" borderId="2" xfId="0" applyFont="1" applyFill="1" applyBorder="1" applyAlignment="1" applyProtection="1">
      <alignment horizontal="left" vertical="center"/>
      <protection hidden="1"/>
    </xf>
    <xf numFmtId="0" fontId="14" fillId="10" borderId="3" xfId="0" applyFont="1" applyFill="1" applyBorder="1" applyAlignment="1" applyProtection="1">
      <alignment horizontal="left" vertical="center"/>
      <protection hidden="1"/>
    </xf>
    <xf numFmtId="0" fontId="14" fillId="11" borderId="1" xfId="0" applyFont="1" applyFill="1" applyBorder="1" applyAlignment="1" applyProtection="1">
      <alignment horizontal="left" vertical="center"/>
      <protection hidden="1"/>
    </xf>
    <xf numFmtId="0" fontId="14" fillId="11" borderId="2" xfId="0" applyFont="1" applyFill="1" applyBorder="1" applyAlignment="1" applyProtection="1">
      <alignment horizontal="left" vertical="center"/>
      <protection hidden="1"/>
    </xf>
    <xf numFmtId="0" fontId="14" fillId="11" borderId="3" xfId="0" applyFont="1" applyFill="1" applyBorder="1" applyAlignment="1" applyProtection="1">
      <alignment horizontal="left" vertical="center"/>
      <protection hidden="1"/>
    </xf>
    <xf numFmtId="0" fontId="14" fillId="12" borderId="1" xfId="0" applyFont="1" applyFill="1" applyBorder="1" applyAlignment="1" applyProtection="1">
      <alignment horizontal="left" vertical="center"/>
      <protection hidden="1"/>
    </xf>
    <xf numFmtId="0" fontId="14" fillId="12" borderId="2" xfId="0" applyFont="1" applyFill="1" applyBorder="1" applyAlignment="1" applyProtection="1">
      <alignment horizontal="left" vertical="center"/>
      <protection hidden="1"/>
    </xf>
    <xf numFmtId="0" fontId="14" fillId="12" borderId="3" xfId="0" applyFont="1" applyFill="1" applyBorder="1" applyAlignment="1" applyProtection="1">
      <alignment horizontal="left" vertical="center"/>
      <protection hidden="1"/>
    </xf>
    <xf numFmtId="0" fontId="14" fillId="13" borderId="1" xfId="0" applyFont="1" applyFill="1" applyBorder="1" applyAlignment="1" applyProtection="1">
      <alignment horizontal="left" vertical="center"/>
      <protection hidden="1"/>
    </xf>
    <xf numFmtId="0" fontId="14" fillId="13" borderId="2" xfId="0" applyFont="1" applyFill="1" applyBorder="1" applyAlignment="1" applyProtection="1">
      <alignment horizontal="left" vertical="center"/>
      <protection hidden="1"/>
    </xf>
    <xf numFmtId="0" fontId="14" fillId="13" borderId="3" xfId="0" applyFont="1" applyFill="1" applyBorder="1" applyAlignment="1" applyProtection="1">
      <alignment horizontal="left" vertical="center"/>
      <protection hidden="1"/>
    </xf>
    <xf numFmtId="0" fontId="14" fillId="6" borderId="1" xfId="0" applyFont="1" applyFill="1" applyBorder="1" applyAlignment="1" applyProtection="1">
      <alignment horizontal="left" vertical="center"/>
      <protection hidden="1"/>
    </xf>
    <xf numFmtId="0" fontId="14" fillId="6" borderId="2" xfId="0" applyFont="1" applyFill="1" applyBorder="1" applyAlignment="1" applyProtection="1">
      <alignment horizontal="left" vertical="center"/>
      <protection hidden="1"/>
    </xf>
    <xf numFmtId="0" fontId="14" fillId="6" borderId="3" xfId="0" applyFont="1" applyFill="1" applyBorder="1" applyAlignment="1" applyProtection="1">
      <alignment horizontal="left" vertical="center"/>
      <protection hidden="1"/>
    </xf>
    <xf numFmtId="0" fontId="49" fillId="5" borderId="203" xfId="6" applyFont="1" applyFill="1" applyBorder="1" applyAlignment="1" applyProtection="1">
      <alignment horizontal="center"/>
      <protection locked="0"/>
    </xf>
    <xf numFmtId="0" fontId="49" fillId="5" borderId="204" xfId="6" applyFont="1" applyFill="1" applyBorder="1" applyAlignment="1" applyProtection="1">
      <alignment horizontal="center"/>
      <protection locked="0"/>
    </xf>
    <xf numFmtId="0" fontId="49" fillId="5" borderId="205" xfId="6" applyFont="1" applyFill="1" applyBorder="1" applyAlignment="1" applyProtection="1">
      <alignment horizontal="center"/>
      <protection locked="0"/>
    </xf>
    <xf numFmtId="0" fontId="49" fillId="5" borderId="207" xfId="6" applyFont="1" applyFill="1" applyBorder="1" applyAlignment="1" applyProtection="1">
      <alignment horizontal="center"/>
      <protection locked="0"/>
    </xf>
    <xf numFmtId="0" fontId="25" fillId="13" borderId="0" xfId="0" applyFont="1" applyFill="1" applyAlignment="1" applyProtection="1">
      <alignment vertical="center"/>
      <protection hidden="1"/>
    </xf>
    <xf numFmtId="0" fontId="31" fillId="13" borderId="112" xfId="0" applyFont="1" applyFill="1" applyBorder="1" applyAlignment="1" applyProtection="1">
      <alignment vertical="center"/>
      <protection hidden="1"/>
    </xf>
    <xf numFmtId="0" fontId="31" fillId="13" borderId="113" xfId="0" applyFont="1" applyFill="1" applyBorder="1" applyAlignment="1" applyProtection="1">
      <alignment vertical="center"/>
      <protection hidden="1"/>
    </xf>
    <xf numFmtId="0" fontId="31" fillId="9" borderId="0" xfId="0" applyFont="1" applyFill="1" applyAlignment="1" applyProtection="1">
      <alignment vertical="center"/>
      <protection hidden="1"/>
    </xf>
    <xf numFmtId="43" fontId="55" fillId="24" borderId="188" xfId="6" applyNumberFormat="1" applyFont="1" applyAlignment="1" applyProtection="1">
      <alignment horizontal="center"/>
      <protection hidden="1"/>
    </xf>
    <xf numFmtId="0" fontId="54" fillId="9" borderId="0" xfId="0" applyFont="1" applyFill="1" applyProtection="1">
      <protection hidden="1"/>
    </xf>
    <xf numFmtId="0" fontId="29" fillId="5" borderId="0" xfId="0" applyFont="1" applyFill="1" applyAlignment="1" applyProtection="1">
      <alignment vertical="center"/>
      <protection hidden="1"/>
    </xf>
    <xf numFmtId="0" fontId="25" fillId="5" borderId="0" xfId="0" applyFont="1" applyFill="1" applyAlignment="1" applyProtection="1">
      <alignment vertical="center"/>
      <protection hidden="1"/>
    </xf>
    <xf numFmtId="0" fontId="16" fillId="5" borderId="0" xfId="0" applyFont="1" applyFill="1" applyAlignment="1" applyProtection="1">
      <alignment vertical="center" wrapText="1"/>
      <protection hidden="1"/>
    </xf>
    <xf numFmtId="0" fontId="18" fillId="5" borderId="0" xfId="0" applyFont="1" applyFill="1" applyAlignment="1" applyProtection="1">
      <alignment vertical="center"/>
      <protection hidden="1"/>
    </xf>
    <xf numFmtId="0" fontId="32" fillId="5" borderId="0" xfId="0" applyFont="1" applyFill="1" applyAlignment="1" applyProtection="1">
      <alignment vertical="center" wrapText="1"/>
      <protection hidden="1"/>
    </xf>
    <xf numFmtId="2" fontId="0" fillId="20" borderId="11" xfId="0" applyNumberFormat="1" applyFill="1" applyBorder="1" applyAlignment="1">
      <alignment horizontal="center" vertical="center"/>
    </xf>
    <xf numFmtId="2" fontId="0" fillId="9" borderId="174" xfId="0" applyNumberFormat="1" applyFill="1" applyBorder="1" applyProtection="1">
      <protection hidden="1"/>
    </xf>
    <xf numFmtId="0" fontId="0" fillId="15" borderId="18" xfId="0" applyFill="1" applyBorder="1" applyAlignment="1">
      <alignment vertical="center" wrapText="1"/>
    </xf>
    <xf numFmtId="0" fontId="0" fillId="15" borderId="20" xfId="0" applyFill="1" applyBorder="1" applyAlignment="1">
      <alignment vertical="center" wrapText="1"/>
    </xf>
    <xf numFmtId="0" fontId="0" fillId="15" borderId="17" xfId="0" applyFill="1" applyBorder="1" applyAlignment="1">
      <alignment vertical="center"/>
    </xf>
    <xf numFmtId="0" fontId="0" fillId="15" borderId="20" xfId="0" applyFill="1" applyBorder="1" applyAlignment="1">
      <alignment vertical="center"/>
    </xf>
    <xf numFmtId="0" fontId="0" fillId="8" borderId="13" xfId="0" applyFill="1" applyBorder="1" applyAlignment="1">
      <alignment horizontal="left" vertical="center"/>
    </xf>
    <xf numFmtId="0" fontId="0" fillId="8" borderId="13" xfId="0" applyFill="1" applyBorder="1" applyAlignment="1">
      <alignment horizontal="left" vertical="center"/>
    </xf>
    <xf numFmtId="0" fontId="28" fillId="5" borderId="0" xfId="1" applyFont="1" applyFill="1" applyBorder="1" applyAlignment="1" applyProtection="1">
      <alignment horizontal="left" vertical="center"/>
      <protection hidden="1"/>
    </xf>
    <xf numFmtId="0" fontId="49" fillId="5" borderId="203" xfId="6" applyFont="1" applyFill="1" applyBorder="1" applyAlignment="1" applyProtection="1">
      <alignment horizontal="center"/>
      <protection locked="0"/>
    </xf>
    <xf numFmtId="0" fontId="0" fillId="8" borderId="20" xfId="0" applyFill="1" applyBorder="1" applyAlignment="1">
      <alignment horizontal="left" vertical="center"/>
    </xf>
    <xf numFmtId="0" fontId="0" fillId="17" borderId="13" xfId="0" applyFill="1" applyBorder="1" applyAlignment="1">
      <alignment horizontal="left" vertical="center"/>
    </xf>
    <xf numFmtId="0" fontId="0" fillId="20" borderId="12" xfId="0" applyFill="1" applyBorder="1" applyAlignment="1">
      <alignment horizontal="left" vertical="center"/>
    </xf>
    <xf numFmtId="0" fontId="0" fillId="20" borderId="13" xfId="0" applyFill="1" applyBorder="1" applyAlignment="1">
      <alignment horizontal="left" vertical="center"/>
    </xf>
    <xf numFmtId="0" fontId="17" fillId="20" borderId="20" xfId="0" applyFont="1" applyFill="1" applyBorder="1" applyAlignment="1">
      <alignment horizontal="left" vertical="center"/>
    </xf>
    <xf numFmtId="2" fontId="17" fillId="20" borderId="11" xfId="0" applyNumberFormat="1" applyFont="1" applyFill="1" applyBorder="1" applyAlignment="1">
      <alignment horizontal="center" vertical="center"/>
    </xf>
    <xf numFmtId="0" fontId="17" fillId="20" borderId="20" xfId="0" applyFont="1" applyFill="1" applyBorder="1" applyAlignment="1">
      <alignment vertical="center"/>
    </xf>
    <xf numFmtId="0" fontId="0" fillId="15" borderId="209" xfId="0" applyFill="1" applyBorder="1" applyProtection="1">
      <protection hidden="1"/>
    </xf>
    <xf numFmtId="0" fontId="17" fillId="9" borderId="210" xfId="6" applyFont="1" applyFill="1" applyBorder="1" applyAlignment="1" applyProtection="1">
      <alignment horizontal="right"/>
      <protection hidden="1"/>
    </xf>
    <xf numFmtId="0" fontId="61" fillId="5" borderId="0" xfId="0" applyFont="1" applyFill="1" applyProtection="1">
      <protection hidden="1"/>
    </xf>
    <xf numFmtId="0" fontId="31" fillId="10" borderId="12" xfId="0" applyFont="1" applyFill="1" applyBorder="1" applyAlignment="1">
      <alignment horizontal="center" vertical="center" wrapText="1"/>
    </xf>
    <xf numFmtId="169" fontId="0" fillId="17" borderId="13" xfId="0" applyNumberFormat="1" applyFill="1" applyBorder="1" applyAlignment="1">
      <alignment horizontal="center" vertical="center"/>
    </xf>
    <xf numFmtId="169" fontId="0" fillId="17" borderId="17" xfId="0" applyNumberFormat="1" applyFill="1" applyBorder="1" applyAlignment="1">
      <alignment vertical="center"/>
    </xf>
    <xf numFmtId="169" fontId="0" fillId="8" borderId="17" xfId="0" applyNumberFormat="1" applyFill="1" applyBorder="1" applyAlignment="1">
      <alignment horizontal="center" vertical="center"/>
    </xf>
    <xf numFmtId="0" fontId="2" fillId="15" borderId="56" xfId="0" applyFont="1" applyFill="1" applyBorder="1" applyAlignment="1" applyProtection="1">
      <alignment horizontal="center"/>
      <protection hidden="1"/>
    </xf>
    <xf numFmtId="0" fontId="2" fillId="15" borderId="56" xfId="0" applyFont="1" applyFill="1" applyBorder="1" applyProtection="1">
      <protection hidden="1"/>
    </xf>
    <xf numFmtId="0" fontId="0" fillId="9" borderId="56" xfId="0" applyFill="1" applyBorder="1" applyAlignment="1" applyProtection="1">
      <alignment vertical="center"/>
      <protection hidden="1"/>
    </xf>
    <xf numFmtId="164" fontId="0" fillId="9" borderId="56" xfId="3" applyFont="1" applyFill="1" applyBorder="1" applyAlignment="1" applyProtection="1">
      <alignment horizontal="center" vertical="center"/>
      <protection hidden="1"/>
    </xf>
    <xf numFmtId="0" fontId="0" fillId="15" borderId="56" xfId="0" applyFont="1" applyFill="1" applyBorder="1" applyAlignment="1" applyProtection="1">
      <alignment horizontal="center"/>
      <protection hidden="1"/>
    </xf>
    <xf numFmtId="2" fontId="54" fillId="17" borderId="202" xfId="0" applyNumberFormat="1" applyFont="1" applyFill="1" applyBorder="1" applyAlignment="1" applyProtection="1">
      <alignment horizontal="center" vertical="center"/>
      <protection hidden="1"/>
    </xf>
    <xf numFmtId="0" fontId="0" fillId="17" borderId="11" xfId="0" applyFill="1" applyBorder="1" applyAlignment="1">
      <alignment horizontal="left" vertical="center"/>
    </xf>
    <xf numFmtId="0" fontId="0" fillId="17" borderId="11" xfId="0" applyFill="1" applyBorder="1" applyAlignment="1">
      <alignment vertical="center"/>
    </xf>
    <xf numFmtId="169" fontId="0" fillId="8" borderId="224" xfId="0" applyNumberFormat="1" applyFill="1" applyBorder="1" applyAlignment="1">
      <alignment horizontal="center" vertical="center"/>
    </xf>
    <xf numFmtId="0" fontId="0" fillId="8" borderId="225" xfId="0" applyFill="1" applyBorder="1" applyAlignment="1">
      <alignment horizontal="left" vertical="center"/>
    </xf>
    <xf numFmtId="0" fontId="0" fillId="17" borderId="17" xfId="0" applyFill="1" applyBorder="1" applyAlignment="1">
      <alignment horizontal="left" vertical="center"/>
    </xf>
    <xf numFmtId="0" fontId="31" fillId="10" borderId="11" xfId="0" applyFont="1" applyFill="1" applyBorder="1" applyAlignment="1">
      <alignment horizontal="center" vertical="center" wrapText="1"/>
    </xf>
    <xf numFmtId="0" fontId="0" fillId="7" borderId="230" xfId="0" applyFill="1" applyBorder="1" applyAlignment="1">
      <alignment vertical="center" wrapText="1"/>
    </xf>
    <xf numFmtId="0" fontId="0" fillId="7" borderId="225" xfId="0" applyFill="1" applyBorder="1" applyAlignment="1">
      <alignment vertical="center" wrapText="1"/>
    </xf>
    <xf numFmtId="0" fontId="0" fillId="7" borderId="224" xfId="0" applyFill="1" applyBorder="1" applyAlignment="1">
      <alignment vertical="center"/>
    </xf>
    <xf numFmtId="0" fontId="0" fillId="7" borderId="225" xfId="0" applyFill="1" applyBorder="1" applyAlignment="1">
      <alignment vertical="center"/>
    </xf>
    <xf numFmtId="0" fontId="17" fillId="20" borderId="219" xfId="0" applyFont="1" applyFill="1" applyBorder="1" applyAlignment="1">
      <alignment horizontal="left" vertical="center"/>
    </xf>
    <xf numFmtId="0" fontId="0" fillId="20" borderId="217" xfId="0" applyFill="1" applyBorder="1" applyAlignment="1">
      <alignment horizontal="left" vertical="center"/>
    </xf>
    <xf numFmtId="2" fontId="0" fillId="20" borderId="224" xfId="0" applyNumberFormat="1" applyFill="1" applyBorder="1" applyAlignment="1">
      <alignment horizontal="center" vertical="center"/>
    </xf>
    <xf numFmtId="0" fontId="0" fillId="20" borderId="231" xfId="0" applyFill="1" applyBorder="1" applyAlignment="1">
      <alignment horizontal="left" vertical="center"/>
    </xf>
    <xf numFmtId="2" fontId="0" fillId="17" borderId="211" xfId="0" applyNumberFormat="1" applyFill="1" applyBorder="1" applyAlignment="1">
      <alignment horizontal="center" vertical="center"/>
    </xf>
    <xf numFmtId="0" fontId="31" fillId="10" borderId="13" xfId="0" applyFont="1" applyFill="1" applyBorder="1" applyAlignment="1">
      <alignment horizontal="center" vertical="center" wrapText="1"/>
    </xf>
    <xf numFmtId="164" fontId="0" fillId="15" borderId="95" xfId="0" applyNumberFormat="1" applyFill="1" applyBorder="1" applyAlignment="1" applyProtection="1">
      <alignment vertical="center"/>
      <protection hidden="1"/>
    </xf>
    <xf numFmtId="166" fontId="0" fillId="9" borderId="99" xfId="3" applyNumberFormat="1" applyFont="1" applyFill="1" applyBorder="1" applyAlignment="1" applyProtection="1">
      <alignment vertical="center"/>
      <protection hidden="1"/>
    </xf>
    <xf numFmtId="164" fontId="0" fillId="9" borderId="99" xfId="3" applyFont="1" applyFill="1" applyBorder="1" applyAlignment="1" applyProtection="1">
      <alignment vertical="center"/>
      <protection hidden="1"/>
    </xf>
    <xf numFmtId="166" fontId="0" fillId="9" borderId="76" xfId="3" applyNumberFormat="1" applyFont="1" applyFill="1" applyBorder="1" applyAlignment="1" applyProtection="1">
      <alignment vertical="center"/>
      <protection hidden="1"/>
    </xf>
    <xf numFmtId="0" fontId="2" fillId="15" borderId="86" xfId="0" applyFont="1" applyFill="1" applyBorder="1" applyAlignment="1" applyProtection="1">
      <alignment horizontal="center" vertical="center" wrapText="1"/>
      <protection hidden="1"/>
    </xf>
    <xf numFmtId="0" fontId="2" fillId="15" borderId="233" xfId="0" applyFont="1" applyFill="1" applyBorder="1" applyAlignment="1" applyProtection="1">
      <alignment horizontal="center" vertical="center"/>
      <protection hidden="1"/>
    </xf>
    <xf numFmtId="164" fontId="0" fillId="15" borderId="56" xfId="0" applyNumberFormat="1" applyFill="1" applyBorder="1" applyAlignment="1" applyProtection="1">
      <alignment vertical="center"/>
      <protection hidden="1"/>
    </xf>
    <xf numFmtId="164" fontId="0" fillId="9" borderId="234" xfId="3" applyFont="1" applyFill="1" applyBorder="1" applyAlignment="1" applyProtection="1">
      <alignment vertical="center"/>
      <protection hidden="1"/>
    </xf>
    <xf numFmtId="164" fontId="34" fillId="9" borderId="235" xfId="3" applyFont="1" applyFill="1" applyBorder="1" applyAlignment="1" applyProtection="1">
      <alignment vertical="center"/>
      <protection hidden="1"/>
    </xf>
    <xf numFmtId="164" fontId="62" fillId="9" borderId="99" xfId="3" applyFont="1" applyFill="1" applyBorder="1" applyAlignment="1" applyProtection="1">
      <alignment vertical="center"/>
      <protection hidden="1"/>
    </xf>
    <xf numFmtId="0" fontId="0" fillId="16" borderId="12" xfId="0" applyFill="1" applyBorder="1" applyAlignment="1">
      <alignment horizontal="left" vertical="center"/>
    </xf>
    <xf numFmtId="0" fontId="19" fillId="13" borderId="0" xfId="0" applyFont="1" applyFill="1" applyAlignment="1">
      <alignment horizontal="right"/>
    </xf>
    <xf numFmtId="0" fontId="23" fillId="13" borderId="0" xfId="1" applyFont="1" applyFill="1" applyBorder="1" applyAlignment="1" applyProtection="1">
      <alignment horizontal="left" vertical="center"/>
    </xf>
    <xf numFmtId="0" fontId="24" fillId="13" borderId="0" xfId="1" applyFont="1" applyFill="1" applyBorder="1" applyAlignment="1" applyProtection="1">
      <alignment horizontal="left" vertical="center"/>
      <protection locked="0"/>
    </xf>
    <xf numFmtId="0" fontId="26" fillId="13" borderId="0" xfId="0" applyFont="1" applyFill="1" applyAlignment="1">
      <alignment horizontal="left"/>
    </xf>
    <xf numFmtId="0" fontId="27" fillId="13" borderId="0" xfId="0" applyFont="1" applyFill="1" applyAlignment="1">
      <alignment horizontal="left" vertical="center"/>
    </xf>
    <xf numFmtId="0" fontId="24" fillId="13" borderId="0" xfId="1" applyFont="1" applyFill="1" applyBorder="1" applyAlignment="1" applyProtection="1">
      <alignment horizontal="left" vertical="center"/>
    </xf>
    <xf numFmtId="0" fontId="37" fillId="13" borderId="0" xfId="4" applyFont="1" applyFill="1" applyAlignment="1" applyProtection="1">
      <alignment horizontal="center" vertical="center"/>
      <protection locked="0"/>
    </xf>
    <xf numFmtId="0" fontId="37" fillId="13" borderId="146" xfId="4" applyFont="1" applyFill="1" applyBorder="1" applyAlignment="1" applyProtection="1">
      <alignment horizontal="center" vertical="center"/>
      <protection locked="0"/>
    </xf>
    <xf numFmtId="0" fontId="37" fillId="13" borderId="144" xfId="4" applyFont="1" applyFill="1" applyBorder="1" applyAlignment="1" applyProtection="1">
      <alignment horizontal="center" vertical="center"/>
      <protection locked="0"/>
    </xf>
    <xf numFmtId="0" fontId="37" fillId="13" borderId="145" xfId="4" applyFont="1" applyFill="1" applyBorder="1" applyAlignment="1" applyProtection="1">
      <alignment horizontal="center" vertical="center"/>
      <protection locked="0"/>
    </xf>
    <xf numFmtId="0" fontId="0" fillId="16" borderId="11" xfId="0" applyFill="1" applyBorder="1" applyAlignment="1">
      <alignment horizontal="left" vertical="center" wrapText="1"/>
    </xf>
    <xf numFmtId="0" fontId="0" fillId="16" borderId="12" xfId="0" applyFill="1" applyBorder="1" applyAlignment="1">
      <alignment horizontal="left" vertical="center" wrapText="1"/>
    </xf>
    <xf numFmtId="0" fontId="38" fillId="16" borderId="11" xfId="0" applyFont="1" applyFill="1" applyBorder="1" applyAlignment="1">
      <alignment horizontal="left" vertical="center" wrapText="1"/>
    </xf>
    <xf numFmtId="0" fontId="38" fillId="16" borderId="12" xfId="0" applyFont="1" applyFill="1" applyBorder="1" applyAlignment="1">
      <alignment horizontal="left" vertical="center" wrapText="1"/>
    </xf>
    <xf numFmtId="0" fontId="25" fillId="6" borderId="0" xfId="0" applyFont="1" applyFill="1" applyAlignment="1">
      <alignment horizontal="center" vertical="center"/>
    </xf>
    <xf numFmtId="0" fontId="25" fillId="6" borderId="14" xfId="0" applyFont="1" applyFill="1" applyBorder="1" applyAlignment="1">
      <alignment horizontal="center" vertical="center"/>
    </xf>
    <xf numFmtId="0" fontId="31" fillId="6" borderId="12" xfId="0" applyFont="1" applyFill="1" applyBorder="1" applyAlignment="1">
      <alignment horizontal="center" vertical="center"/>
    </xf>
    <xf numFmtId="0" fontId="20" fillId="13" borderId="0" xfId="0" applyFont="1" applyFill="1" applyAlignment="1">
      <alignment horizontal="center" vertical="center"/>
    </xf>
    <xf numFmtId="0" fontId="30" fillId="13" borderId="0" xfId="0" applyFont="1" applyFill="1" applyAlignment="1">
      <alignment horizontal="left" vertical="center"/>
    </xf>
    <xf numFmtId="0" fontId="30" fillId="13" borderId="0" xfId="0" applyFont="1" applyFill="1" applyAlignment="1">
      <alignment horizontal="right" vertical="center"/>
    </xf>
    <xf numFmtId="0" fontId="0" fillId="8" borderId="12" xfId="0" applyFill="1" applyBorder="1" applyAlignment="1">
      <alignment horizontal="left" vertical="center"/>
    </xf>
    <xf numFmtId="0" fontId="0" fillId="8" borderId="13" xfId="0" applyFill="1" applyBorder="1" applyAlignment="1">
      <alignment horizontal="left" vertical="center"/>
    </xf>
    <xf numFmtId="0" fontId="0" fillId="7" borderId="18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16" borderId="17" xfId="0" applyFill="1" applyBorder="1" applyAlignment="1">
      <alignment horizontal="left" vertical="center" wrapText="1"/>
    </xf>
    <xf numFmtId="0" fontId="0" fillId="16" borderId="18" xfId="0" applyFill="1" applyBorder="1" applyAlignment="1">
      <alignment horizontal="left" vertical="center" wrapText="1"/>
    </xf>
    <xf numFmtId="0" fontId="0" fillId="16" borderId="16" xfId="0" applyFill="1" applyBorder="1" applyAlignment="1">
      <alignment horizontal="left" vertical="center" wrapText="1"/>
    </xf>
    <xf numFmtId="0" fontId="0" fillId="16" borderId="14" xfId="0" applyFill="1" applyBorder="1" applyAlignment="1">
      <alignment horizontal="left" vertical="center" wrapText="1"/>
    </xf>
    <xf numFmtId="0" fontId="31" fillId="6" borderId="208" xfId="0" applyFont="1" applyFill="1" applyBorder="1" applyAlignment="1">
      <alignment horizontal="center" vertical="center"/>
    </xf>
    <xf numFmtId="0" fontId="0" fillId="7" borderId="18" xfId="0" applyFill="1" applyBorder="1" applyAlignment="1">
      <alignment horizontal="left" vertical="center"/>
    </xf>
    <xf numFmtId="0" fontId="0" fillId="7" borderId="20" xfId="0" applyFill="1" applyBorder="1" applyAlignment="1">
      <alignment horizontal="left" vertical="center"/>
    </xf>
    <xf numFmtId="0" fontId="0" fillId="7" borderId="14" xfId="0" applyFill="1" applyBorder="1" applyAlignment="1">
      <alignment horizontal="left" vertical="center"/>
    </xf>
    <xf numFmtId="0" fontId="0" fillId="7" borderId="15" xfId="0" applyFill="1" applyBorder="1" applyAlignment="1">
      <alignment horizontal="left" vertical="center"/>
    </xf>
    <xf numFmtId="0" fontId="0" fillId="16" borderId="17" xfId="0" applyFill="1" applyBorder="1" applyAlignment="1">
      <alignment horizontal="left" vertical="center"/>
    </xf>
    <xf numFmtId="0" fontId="0" fillId="16" borderId="18" xfId="0" applyFill="1" applyBorder="1" applyAlignment="1">
      <alignment horizontal="left" vertical="center"/>
    </xf>
    <xf numFmtId="0" fontId="0" fillId="16" borderId="20" xfId="0" applyFill="1" applyBorder="1" applyAlignment="1">
      <alignment horizontal="left" vertical="center"/>
    </xf>
    <xf numFmtId="0" fontId="0" fillId="16" borderId="16" xfId="0" applyFill="1" applyBorder="1" applyAlignment="1">
      <alignment horizontal="left" vertical="center"/>
    </xf>
    <xf numFmtId="0" fontId="0" fillId="16" borderId="14" xfId="0" applyFill="1" applyBorder="1" applyAlignment="1">
      <alignment horizontal="left" vertical="center"/>
    </xf>
    <xf numFmtId="0" fontId="0" fillId="16" borderId="15" xfId="0" applyFill="1" applyBorder="1" applyAlignment="1">
      <alignment horizontal="left" vertical="center"/>
    </xf>
    <xf numFmtId="0" fontId="31" fillId="12" borderId="14" xfId="0" applyFont="1" applyFill="1" applyBorder="1" applyAlignment="1">
      <alignment horizontal="center" vertical="center"/>
    </xf>
    <xf numFmtId="0" fontId="31" fillId="12" borderId="15" xfId="0" applyFont="1" applyFill="1" applyBorder="1" applyAlignment="1">
      <alignment horizontal="center" vertical="center"/>
    </xf>
    <xf numFmtId="0" fontId="31" fillId="12" borderId="16" xfId="0" applyFont="1" applyFill="1" applyBorder="1" applyAlignment="1">
      <alignment horizontal="center" vertical="center"/>
    </xf>
    <xf numFmtId="0" fontId="0" fillId="7" borderId="12" xfId="0" applyFill="1" applyBorder="1" applyAlignment="1">
      <alignment horizontal="left" vertical="center"/>
    </xf>
    <xf numFmtId="0" fontId="0" fillId="7" borderId="13" xfId="0" applyFill="1" applyBorder="1" applyAlignment="1">
      <alignment horizontal="left" vertical="center"/>
    </xf>
    <xf numFmtId="0" fontId="31" fillId="12" borderId="12" xfId="0" applyFont="1" applyFill="1" applyBorder="1" applyAlignment="1">
      <alignment horizontal="center" vertical="center"/>
    </xf>
    <xf numFmtId="0" fontId="0" fillId="16" borderId="11" xfId="0" applyFill="1" applyBorder="1" applyAlignment="1">
      <alignment horizontal="left" vertical="center"/>
    </xf>
    <xf numFmtId="0" fontId="0" fillId="16" borderId="12" xfId="0" applyFill="1" applyBorder="1" applyAlignment="1">
      <alignment horizontal="left" vertical="center"/>
    </xf>
    <xf numFmtId="0" fontId="0" fillId="16" borderId="13" xfId="0" applyFill="1" applyBorder="1" applyAlignment="1">
      <alignment horizontal="left" vertical="center"/>
    </xf>
    <xf numFmtId="0" fontId="25" fillId="13" borderId="0" xfId="0" applyFont="1" applyFill="1" applyAlignment="1">
      <alignment horizontal="center" vertical="center"/>
    </xf>
    <xf numFmtId="0" fontId="25" fillId="13" borderId="14" xfId="0" applyFont="1" applyFill="1" applyBorder="1" applyAlignment="1">
      <alignment horizontal="center" vertical="center"/>
    </xf>
    <xf numFmtId="0" fontId="0" fillId="15" borderId="12" xfId="0" applyFill="1" applyBorder="1" applyAlignment="1">
      <alignment horizontal="left" vertical="center"/>
    </xf>
    <xf numFmtId="0" fontId="0" fillId="15" borderId="13" xfId="0" applyFill="1" applyBorder="1" applyAlignment="1">
      <alignment horizontal="left" vertical="center"/>
    </xf>
    <xf numFmtId="0" fontId="31" fillId="13" borderId="14" xfId="0" applyFont="1" applyFill="1" applyBorder="1" applyAlignment="1">
      <alignment horizontal="center" vertical="center"/>
    </xf>
    <xf numFmtId="0" fontId="31" fillId="13" borderId="15" xfId="0" applyFont="1" applyFill="1" applyBorder="1" applyAlignment="1">
      <alignment horizontal="center" vertical="center"/>
    </xf>
    <xf numFmtId="0" fontId="28" fillId="14" borderId="0" xfId="1" applyFont="1" applyFill="1" applyBorder="1" applyAlignment="1" applyProtection="1">
      <alignment horizontal="left" vertical="center"/>
      <protection locked="0"/>
    </xf>
    <xf numFmtId="0" fontId="13" fillId="14" borderId="0" xfId="0" applyFont="1" applyFill="1" applyAlignment="1">
      <alignment horizontal="left"/>
    </xf>
    <xf numFmtId="0" fontId="19" fillId="13" borderId="0" xfId="0" applyFont="1" applyFill="1" applyAlignment="1" applyProtection="1">
      <alignment horizontal="right"/>
      <protection locked="0"/>
    </xf>
    <xf numFmtId="0" fontId="31" fillId="13" borderId="19" xfId="0" applyFont="1" applyFill="1" applyBorder="1" applyAlignment="1">
      <alignment horizontal="center" vertical="center"/>
    </xf>
    <xf numFmtId="0" fontId="31" fillId="13" borderId="0" xfId="0" applyFont="1" applyFill="1" applyAlignment="1">
      <alignment horizontal="center" vertical="center"/>
    </xf>
    <xf numFmtId="0" fontId="29" fillId="13" borderId="0" xfId="0" applyFont="1" applyFill="1" applyAlignment="1">
      <alignment horizontal="center" vertical="center"/>
    </xf>
    <xf numFmtId="0" fontId="11" fillId="14" borderId="0" xfId="0" applyFont="1" applyFill="1" applyAlignment="1">
      <alignment horizontal="center" vertical="center"/>
    </xf>
    <xf numFmtId="0" fontId="26" fillId="13" borderId="0" xfId="0" applyFont="1" applyFill="1" applyAlignment="1">
      <alignment horizontal="center"/>
    </xf>
    <xf numFmtId="0" fontId="0" fillId="16" borderId="19" xfId="0" applyFill="1" applyBorder="1" applyAlignment="1">
      <alignment horizontal="left" vertical="center"/>
    </xf>
    <xf numFmtId="0" fontId="0" fillId="16" borderId="0" xfId="0" applyFill="1" applyBorder="1" applyAlignment="1">
      <alignment horizontal="left" vertical="center"/>
    </xf>
    <xf numFmtId="0" fontId="25" fillId="12" borderId="0" xfId="0" applyFont="1" applyFill="1" applyAlignment="1">
      <alignment horizontal="center" vertical="center"/>
    </xf>
    <xf numFmtId="0" fontId="25" fillId="12" borderId="14" xfId="0" applyFont="1" applyFill="1" applyBorder="1" applyAlignment="1">
      <alignment horizontal="center" vertical="center"/>
    </xf>
    <xf numFmtId="0" fontId="31" fillId="12" borderId="11" xfId="0" applyFont="1" applyFill="1" applyBorder="1" applyAlignment="1">
      <alignment horizontal="center" vertical="center"/>
    </xf>
    <xf numFmtId="0" fontId="31" fillId="12" borderId="13" xfId="0" applyFont="1" applyFill="1" applyBorder="1" applyAlignment="1">
      <alignment horizontal="center" vertical="center"/>
    </xf>
    <xf numFmtId="0" fontId="28" fillId="5" borderId="0" xfId="1" applyFont="1" applyFill="1" applyBorder="1" applyAlignment="1" applyProtection="1">
      <alignment horizontal="center" vertical="center" wrapText="1"/>
      <protection locked="0"/>
    </xf>
    <xf numFmtId="0" fontId="38" fillId="8" borderId="0" xfId="0" applyFont="1" applyFill="1" applyAlignment="1" applyProtection="1">
      <alignment horizontal="left" vertical="center" wrapText="1"/>
      <protection hidden="1"/>
    </xf>
    <xf numFmtId="0" fontId="38" fillId="8" borderId="14" xfId="0" applyFont="1" applyFill="1" applyBorder="1" applyAlignment="1" applyProtection="1">
      <alignment horizontal="left" vertical="center" wrapText="1"/>
      <protection hidden="1"/>
    </xf>
    <xf numFmtId="0" fontId="28" fillId="5" borderId="0" xfId="1" applyFont="1" applyFill="1" applyBorder="1" applyAlignment="1" applyProtection="1">
      <alignment horizontal="left" vertical="center"/>
      <protection hidden="1"/>
    </xf>
    <xf numFmtId="0" fontId="0" fillId="17" borderId="0" xfId="0" applyFill="1" applyAlignment="1" applyProtection="1">
      <alignment horizontal="left" vertical="center"/>
      <protection hidden="1"/>
    </xf>
    <xf numFmtId="0" fontId="0" fillId="17" borderId="190" xfId="0" applyFill="1" applyBorder="1" applyAlignment="1" applyProtection="1">
      <alignment horizontal="left" vertical="center"/>
      <protection hidden="1"/>
    </xf>
    <xf numFmtId="0" fontId="2" fillId="8" borderId="0" xfId="1" applyFont="1" applyFill="1" applyBorder="1" applyAlignment="1" applyProtection="1">
      <alignment horizontal="left"/>
      <protection hidden="1"/>
    </xf>
    <xf numFmtId="0" fontId="1" fillId="5" borderId="166" xfId="1" applyFill="1" applyBorder="1" applyAlignment="1" applyProtection="1">
      <alignment horizontal="left"/>
      <protection locked="0"/>
    </xf>
    <xf numFmtId="0" fontId="1" fillId="5" borderId="167" xfId="1" applyFill="1" applyBorder="1" applyAlignment="1" applyProtection="1">
      <alignment horizontal="left"/>
      <protection locked="0"/>
    </xf>
    <xf numFmtId="0" fontId="1" fillId="5" borderId="168" xfId="1" applyFill="1" applyBorder="1" applyAlignment="1" applyProtection="1">
      <alignment horizontal="left"/>
      <protection locked="0"/>
    </xf>
    <xf numFmtId="0" fontId="2" fillId="7" borderId="0" xfId="1" applyFont="1" applyFill="1" applyBorder="1" applyAlignment="1" applyProtection="1">
      <alignment horizontal="left"/>
      <protection hidden="1"/>
    </xf>
    <xf numFmtId="0" fontId="1" fillId="5" borderId="161" xfId="1" applyFill="1" applyBorder="1" applyAlignment="1" applyProtection="1">
      <alignment horizontal="left"/>
      <protection locked="0"/>
    </xf>
    <xf numFmtId="0" fontId="1" fillId="5" borderId="162" xfId="1" applyFill="1" applyBorder="1" applyAlignment="1" applyProtection="1">
      <alignment horizontal="left"/>
      <protection locked="0"/>
    </xf>
    <xf numFmtId="0" fontId="25" fillId="6" borderId="0" xfId="0" applyFont="1" applyFill="1" applyAlignment="1" applyProtection="1">
      <alignment horizontal="center" vertical="center"/>
      <protection hidden="1"/>
    </xf>
    <xf numFmtId="0" fontId="18" fillId="8" borderId="0" xfId="1" applyFont="1" applyFill="1" applyBorder="1" applyAlignment="1" applyProtection="1">
      <alignment horizontal="left"/>
      <protection hidden="1"/>
    </xf>
    <xf numFmtId="0" fontId="30" fillId="13" borderId="0" xfId="0" applyFont="1" applyFill="1" applyAlignment="1" applyProtection="1">
      <alignment horizontal="left" vertical="center"/>
      <protection hidden="1"/>
    </xf>
    <xf numFmtId="0" fontId="20" fillId="13" borderId="0" xfId="0" applyFont="1" applyFill="1" applyAlignment="1" applyProtection="1">
      <alignment horizontal="center" vertical="center"/>
      <protection hidden="1"/>
    </xf>
    <xf numFmtId="0" fontId="30" fillId="13" borderId="0" xfId="0" applyFont="1" applyFill="1" applyAlignment="1" applyProtection="1">
      <alignment horizontal="right" vertical="center"/>
      <protection hidden="1"/>
    </xf>
    <xf numFmtId="0" fontId="25" fillId="10" borderId="0" xfId="0" applyFont="1" applyFill="1" applyAlignment="1" applyProtection="1">
      <alignment horizontal="center" vertical="center"/>
      <protection hidden="1"/>
    </xf>
    <xf numFmtId="0" fontId="25" fillId="18" borderId="0" xfId="0" applyFont="1" applyFill="1" applyAlignment="1" applyProtection="1">
      <alignment horizontal="center" vertical="center"/>
      <protection hidden="1"/>
    </xf>
    <xf numFmtId="0" fontId="0" fillId="20" borderId="0" xfId="0" applyFill="1" applyAlignment="1" applyProtection="1">
      <alignment horizontal="center"/>
      <protection hidden="1"/>
    </xf>
    <xf numFmtId="0" fontId="2" fillId="20" borderId="0" xfId="0" applyFont="1" applyFill="1" applyAlignment="1" applyProtection="1">
      <alignment horizontal="left"/>
      <protection hidden="1"/>
    </xf>
    <xf numFmtId="0" fontId="18" fillId="7" borderId="0" xfId="1" applyFont="1" applyFill="1" applyBorder="1" applyAlignment="1" applyProtection="1">
      <alignment horizontal="left"/>
      <protection hidden="1"/>
    </xf>
    <xf numFmtId="0" fontId="1" fillId="5" borderId="163" xfId="1" applyFill="1" applyBorder="1" applyAlignment="1" applyProtection="1">
      <alignment horizontal="left"/>
      <protection locked="0"/>
    </xf>
    <xf numFmtId="0" fontId="26" fillId="13" borderId="0" xfId="0" applyFont="1" applyFill="1" applyAlignment="1" applyProtection="1">
      <alignment horizontal="center"/>
      <protection hidden="1"/>
    </xf>
    <xf numFmtId="0" fontId="19" fillId="13" borderId="0" xfId="0" applyFont="1" applyFill="1" applyAlignment="1" applyProtection="1">
      <alignment horizontal="right"/>
      <protection locked="0" hidden="1"/>
    </xf>
    <xf numFmtId="0" fontId="11" fillId="14" borderId="0" xfId="0" applyFont="1" applyFill="1" applyAlignment="1" applyProtection="1">
      <alignment horizontal="center" vertical="center"/>
      <protection hidden="1"/>
    </xf>
    <xf numFmtId="0" fontId="29" fillId="13" borderId="0" xfId="0" applyFont="1" applyFill="1" applyAlignment="1" applyProtection="1">
      <alignment horizontal="center" vertical="center"/>
      <protection hidden="1"/>
    </xf>
    <xf numFmtId="0" fontId="25" fillId="13" borderId="0" xfId="0" applyFont="1" applyFill="1" applyAlignment="1" applyProtection="1">
      <alignment horizontal="center" vertical="center"/>
      <protection hidden="1"/>
    </xf>
    <xf numFmtId="0" fontId="13" fillId="14" borderId="0" xfId="0" applyFont="1" applyFill="1" applyAlignment="1" applyProtection="1">
      <alignment horizontal="left"/>
      <protection hidden="1"/>
    </xf>
    <xf numFmtId="0" fontId="28" fillId="14" borderId="0" xfId="1" applyFont="1" applyFill="1" applyBorder="1" applyAlignment="1" applyProtection="1">
      <alignment horizontal="left" vertical="center"/>
      <protection locked="0" hidden="1"/>
    </xf>
    <xf numFmtId="0" fontId="0" fillId="5" borderId="158" xfId="0" applyFill="1" applyBorder="1" applyAlignment="1" applyProtection="1">
      <alignment horizontal="left" vertical="center"/>
      <protection locked="0"/>
    </xf>
    <xf numFmtId="0" fontId="0" fillId="5" borderId="159" xfId="0" applyFill="1" applyBorder="1" applyAlignment="1" applyProtection="1">
      <alignment horizontal="left" vertical="center"/>
      <protection locked="0"/>
    </xf>
    <xf numFmtId="0" fontId="0" fillId="5" borderId="160" xfId="0" applyFill="1" applyBorder="1" applyAlignment="1" applyProtection="1">
      <alignment horizontal="left" vertical="center"/>
      <protection locked="0"/>
    </xf>
    <xf numFmtId="14" fontId="0" fillId="5" borderId="158" xfId="0" applyNumberFormat="1" applyFill="1" applyBorder="1" applyAlignment="1" applyProtection="1">
      <alignment horizontal="left" vertical="center"/>
      <protection locked="0"/>
    </xf>
    <xf numFmtId="14" fontId="0" fillId="5" borderId="160" xfId="0" applyNumberFormat="1" applyFill="1" applyBorder="1" applyAlignment="1" applyProtection="1">
      <alignment horizontal="left" vertical="center"/>
      <protection locked="0"/>
    </xf>
    <xf numFmtId="0" fontId="18" fillId="15" borderId="0" xfId="0" applyFont="1" applyFill="1" applyAlignment="1" applyProtection="1">
      <alignment horizontal="left" vertical="center"/>
      <protection hidden="1"/>
    </xf>
    <xf numFmtId="0" fontId="25" fillId="12" borderId="0" xfId="0" applyFont="1" applyFill="1" applyAlignment="1" applyProtection="1">
      <alignment horizontal="center" vertical="center"/>
      <protection hidden="1"/>
    </xf>
    <xf numFmtId="0" fontId="51" fillId="8" borderId="0" xfId="0" applyFont="1" applyFill="1" applyAlignment="1" applyProtection="1">
      <alignment horizontal="left" vertical="center" wrapText="1"/>
      <protection hidden="1"/>
    </xf>
    <xf numFmtId="0" fontId="2" fillId="20" borderId="0" xfId="0" applyFont="1" applyFill="1" applyAlignment="1" applyProtection="1">
      <alignment horizontal="center" vertical="center"/>
      <protection hidden="1"/>
    </xf>
    <xf numFmtId="0" fontId="0" fillId="19" borderId="150" xfId="0" applyFill="1" applyBorder="1" applyAlignment="1" applyProtection="1">
      <alignment horizontal="center" vertical="center"/>
      <protection hidden="1"/>
    </xf>
    <xf numFmtId="0" fontId="0" fillId="19" borderId="0" xfId="0" applyFill="1" applyAlignment="1" applyProtection="1">
      <alignment horizontal="center" vertical="center"/>
      <protection hidden="1"/>
    </xf>
    <xf numFmtId="0" fontId="0" fillId="19" borderId="151" xfId="0" applyFill="1" applyBorder="1" applyAlignment="1" applyProtection="1">
      <alignment horizontal="center" vertical="center"/>
      <protection hidden="1"/>
    </xf>
    <xf numFmtId="0" fontId="0" fillId="19" borderId="152" xfId="0" applyFill="1" applyBorder="1" applyAlignment="1" applyProtection="1">
      <alignment horizontal="center" vertical="center"/>
      <protection hidden="1"/>
    </xf>
    <xf numFmtId="0" fontId="0" fillId="19" borderId="153" xfId="0" applyFill="1" applyBorder="1" applyAlignment="1" applyProtection="1">
      <alignment horizontal="center" vertical="center"/>
      <protection hidden="1"/>
    </xf>
    <xf numFmtId="0" fontId="0" fillId="19" borderId="154" xfId="0" applyFill="1" applyBorder="1" applyAlignment="1" applyProtection="1">
      <alignment horizontal="center" vertical="center"/>
      <protection hidden="1"/>
    </xf>
    <xf numFmtId="0" fontId="0" fillId="5" borderId="0" xfId="0" applyFill="1" applyAlignment="1" applyProtection="1">
      <alignment horizontal="right" vertical="center"/>
      <protection hidden="1"/>
    </xf>
    <xf numFmtId="0" fontId="16" fillId="5" borderId="0" xfId="0" applyFont="1" applyFill="1" applyAlignment="1" applyProtection="1">
      <alignment horizontal="center" vertical="center"/>
      <protection hidden="1"/>
    </xf>
    <xf numFmtId="0" fontId="0" fillId="5" borderId="0" xfId="0" applyFill="1" applyAlignment="1" applyProtection="1">
      <alignment horizontal="center" vertical="center"/>
      <protection hidden="1"/>
    </xf>
    <xf numFmtId="0" fontId="0" fillId="5" borderId="191" xfId="0" applyFill="1" applyBorder="1" applyAlignment="1" applyProtection="1">
      <alignment horizontal="center" vertical="center"/>
      <protection hidden="1"/>
    </xf>
    <xf numFmtId="0" fontId="0" fillId="5" borderId="192" xfId="0" applyFill="1" applyBorder="1" applyAlignment="1" applyProtection="1">
      <alignment horizontal="center" vertical="center"/>
      <protection hidden="1"/>
    </xf>
    <xf numFmtId="0" fontId="0" fillId="5" borderId="47" xfId="0" applyFill="1" applyBorder="1" applyAlignment="1" applyProtection="1">
      <alignment horizontal="center" vertical="center"/>
      <protection locked="0"/>
    </xf>
    <xf numFmtId="0" fontId="0" fillId="5" borderId="48" xfId="0" applyFill="1" applyBorder="1" applyAlignment="1" applyProtection="1">
      <alignment horizontal="center" vertical="center"/>
      <protection locked="0"/>
    </xf>
    <xf numFmtId="0" fontId="0" fillId="5" borderId="49" xfId="0" applyFill="1" applyBorder="1" applyAlignment="1" applyProtection="1">
      <alignment horizontal="center" vertical="center"/>
      <protection locked="0"/>
    </xf>
    <xf numFmtId="0" fontId="0" fillId="5" borderId="50" xfId="0" applyFill="1" applyBorder="1" applyAlignment="1" applyProtection="1">
      <alignment horizontal="center" vertical="center"/>
      <protection locked="0"/>
    </xf>
    <xf numFmtId="0" fontId="0" fillId="5" borderId="51" xfId="0" applyFill="1" applyBorder="1" applyAlignment="1" applyProtection="1">
      <alignment horizontal="center" vertical="center"/>
      <protection locked="0"/>
    </xf>
    <xf numFmtId="0" fontId="0" fillId="5" borderId="52" xfId="0" applyFill="1" applyBorder="1" applyAlignment="1" applyProtection="1">
      <alignment horizontal="center" vertical="center"/>
      <protection locked="0"/>
    </xf>
    <xf numFmtId="0" fontId="19" fillId="19" borderId="147" xfId="0" applyFont="1" applyFill="1" applyBorder="1" applyAlignment="1" applyProtection="1">
      <alignment horizontal="center" vertical="center" wrapText="1"/>
      <protection hidden="1"/>
    </xf>
    <xf numFmtId="0" fontId="19" fillId="19" borderId="148" xfId="0" applyFont="1" applyFill="1" applyBorder="1" applyAlignment="1" applyProtection="1">
      <alignment horizontal="center" vertical="center" wrapText="1"/>
      <protection hidden="1"/>
    </xf>
    <xf numFmtId="0" fontId="19" fillId="19" borderId="149" xfId="0" applyFont="1" applyFill="1" applyBorder="1" applyAlignment="1" applyProtection="1">
      <alignment horizontal="center" vertical="center" wrapText="1"/>
      <protection hidden="1"/>
    </xf>
    <xf numFmtId="0" fontId="19" fillId="19" borderId="150" xfId="0" applyFont="1" applyFill="1" applyBorder="1" applyAlignment="1" applyProtection="1">
      <alignment horizontal="center" vertical="center" wrapText="1"/>
      <protection hidden="1"/>
    </xf>
    <xf numFmtId="0" fontId="19" fillId="19" borderId="0" xfId="0" applyFont="1" applyFill="1" applyAlignment="1" applyProtection="1">
      <alignment horizontal="center" vertical="center" wrapText="1"/>
      <protection hidden="1"/>
    </xf>
    <xf numFmtId="0" fontId="19" fillId="19" borderId="151" xfId="0" applyFont="1" applyFill="1" applyBorder="1" applyAlignment="1" applyProtection="1">
      <alignment horizontal="center" vertical="center" wrapText="1"/>
      <protection hidden="1"/>
    </xf>
    <xf numFmtId="0" fontId="16" fillId="15" borderId="0" xfId="0" applyFont="1" applyFill="1" applyAlignment="1" applyProtection="1">
      <alignment horizontal="left" vertical="center" wrapText="1"/>
      <protection hidden="1"/>
    </xf>
    <xf numFmtId="0" fontId="0" fillId="5" borderId="26" xfId="0" applyFill="1" applyBorder="1" applyAlignment="1" applyProtection="1">
      <alignment horizontal="left" vertical="top"/>
      <protection locked="0"/>
    </xf>
    <xf numFmtId="0" fontId="0" fillId="5" borderId="0" xfId="0" applyFill="1" applyAlignment="1" applyProtection="1">
      <alignment horizontal="left" vertical="top"/>
      <protection locked="0"/>
    </xf>
    <xf numFmtId="0" fontId="0" fillId="5" borderId="27" xfId="0" applyFill="1" applyBorder="1" applyAlignment="1" applyProtection="1">
      <alignment horizontal="left" vertical="top"/>
      <protection locked="0"/>
    </xf>
    <xf numFmtId="0" fontId="0" fillId="5" borderId="28" xfId="0" applyFill="1" applyBorder="1" applyAlignment="1" applyProtection="1">
      <alignment horizontal="left" vertical="top"/>
      <protection locked="0"/>
    </xf>
    <xf numFmtId="0" fontId="0" fillId="5" borderId="29" xfId="0" applyFill="1" applyBorder="1" applyAlignment="1" applyProtection="1">
      <alignment horizontal="left" vertical="top"/>
      <protection locked="0"/>
    </xf>
    <xf numFmtId="0" fontId="0" fillId="5" borderId="30" xfId="0" applyFill="1" applyBorder="1" applyAlignment="1" applyProtection="1">
      <alignment horizontal="left" vertical="top"/>
      <protection locked="0"/>
    </xf>
    <xf numFmtId="0" fontId="16" fillId="8" borderId="0" xfId="0" applyFont="1" applyFill="1" applyAlignment="1" applyProtection="1">
      <alignment horizontal="left" vertical="center" wrapText="1"/>
      <protection hidden="1"/>
    </xf>
    <xf numFmtId="0" fontId="0" fillId="5" borderId="39" xfId="0" applyFill="1" applyBorder="1" applyAlignment="1" applyProtection="1">
      <alignment horizontal="left" vertical="center"/>
      <protection locked="0"/>
    </xf>
    <xf numFmtId="0" fontId="0" fillId="5" borderId="40" xfId="0" applyFill="1" applyBorder="1" applyAlignment="1" applyProtection="1">
      <alignment horizontal="left" vertical="center"/>
      <protection locked="0"/>
    </xf>
    <xf numFmtId="0" fontId="0" fillId="5" borderId="41" xfId="0" applyFill="1" applyBorder="1" applyAlignment="1" applyProtection="1">
      <alignment horizontal="left" vertical="center"/>
      <protection locked="0"/>
    </xf>
    <xf numFmtId="0" fontId="0" fillId="5" borderId="42" xfId="0" applyFill="1" applyBorder="1" applyAlignment="1" applyProtection="1">
      <alignment horizontal="left" vertical="center"/>
      <protection locked="0"/>
    </xf>
    <xf numFmtId="0" fontId="0" fillId="5" borderId="0" xfId="0" applyFill="1" applyAlignment="1" applyProtection="1">
      <alignment horizontal="left" vertical="center"/>
      <protection locked="0"/>
    </xf>
    <xf numFmtId="0" fontId="0" fillId="5" borderId="43" xfId="0" applyFill="1" applyBorder="1" applyAlignment="1" applyProtection="1">
      <alignment horizontal="left" vertical="center"/>
      <protection locked="0"/>
    </xf>
    <xf numFmtId="0" fontId="0" fillId="5" borderId="44" xfId="0" applyFill="1" applyBorder="1" applyAlignment="1" applyProtection="1">
      <alignment horizontal="left" vertical="center"/>
      <protection locked="0"/>
    </xf>
    <xf numFmtId="0" fontId="0" fillId="5" borderId="45" xfId="0" applyFill="1" applyBorder="1" applyAlignment="1" applyProtection="1">
      <alignment horizontal="left" vertical="center"/>
      <protection locked="0"/>
    </xf>
    <xf numFmtId="0" fontId="0" fillId="5" borderId="46" xfId="0" applyFill="1" applyBorder="1" applyAlignment="1" applyProtection="1">
      <alignment horizontal="left" vertical="center"/>
      <protection locked="0"/>
    </xf>
    <xf numFmtId="0" fontId="0" fillId="5" borderId="26" xfId="0" applyFill="1" applyBorder="1" applyAlignment="1" applyProtection="1">
      <alignment horizontal="left" vertical="center"/>
      <protection locked="0"/>
    </xf>
    <xf numFmtId="0" fontId="0" fillId="5" borderId="27" xfId="0" applyFill="1" applyBorder="1" applyAlignment="1" applyProtection="1">
      <alignment horizontal="left" vertical="center"/>
      <protection locked="0"/>
    </xf>
    <xf numFmtId="0" fontId="0" fillId="5" borderId="28" xfId="0" applyFill="1" applyBorder="1" applyAlignment="1" applyProtection="1">
      <alignment horizontal="left" vertical="center"/>
      <protection locked="0"/>
    </xf>
    <xf numFmtId="0" fontId="0" fillId="5" borderId="29" xfId="0" applyFill="1" applyBorder="1" applyAlignment="1" applyProtection="1">
      <alignment horizontal="left" vertical="center"/>
      <protection locked="0"/>
    </xf>
    <xf numFmtId="0" fontId="0" fillId="5" borderId="30" xfId="0" applyFill="1" applyBorder="1" applyAlignment="1" applyProtection="1">
      <alignment horizontal="left" vertical="center"/>
      <protection locked="0"/>
    </xf>
    <xf numFmtId="0" fontId="16" fillId="10" borderId="0" xfId="0" applyFont="1" applyFill="1" applyAlignment="1" applyProtection="1">
      <alignment horizontal="left" vertical="center" wrapText="1"/>
      <protection hidden="1"/>
    </xf>
    <xf numFmtId="0" fontId="0" fillId="5" borderId="31" xfId="0" applyFill="1" applyBorder="1" applyAlignment="1" applyProtection="1">
      <alignment horizontal="left" vertical="center"/>
      <protection locked="0"/>
    </xf>
    <xf numFmtId="0" fontId="0" fillId="5" borderId="32" xfId="0" applyFill="1" applyBorder="1" applyAlignment="1" applyProtection="1">
      <alignment horizontal="left" vertical="center"/>
      <protection locked="0"/>
    </xf>
    <xf numFmtId="0" fontId="0" fillId="5" borderId="33" xfId="0" applyFill="1" applyBorder="1" applyAlignment="1" applyProtection="1">
      <alignment horizontal="left" vertical="center"/>
      <protection locked="0"/>
    </xf>
    <xf numFmtId="0" fontId="0" fillId="5" borderId="34" xfId="0" applyFill="1" applyBorder="1" applyAlignment="1" applyProtection="1">
      <alignment horizontal="left" vertical="center"/>
      <protection locked="0"/>
    </xf>
    <xf numFmtId="0" fontId="0" fillId="5" borderId="35" xfId="0" applyFill="1" applyBorder="1" applyAlignment="1" applyProtection="1">
      <alignment horizontal="left" vertical="center"/>
      <protection locked="0"/>
    </xf>
    <xf numFmtId="0" fontId="0" fillId="5" borderId="36" xfId="0" applyFill="1" applyBorder="1" applyAlignment="1" applyProtection="1">
      <alignment horizontal="left" vertical="center"/>
      <protection locked="0"/>
    </xf>
    <xf numFmtId="0" fontId="0" fillId="5" borderId="37" xfId="0" applyFill="1" applyBorder="1" applyAlignment="1" applyProtection="1">
      <alignment horizontal="left" vertical="center"/>
      <protection locked="0"/>
    </xf>
    <xf numFmtId="0" fontId="0" fillId="5" borderId="38" xfId="0" applyFill="1" applyBorder="1" applyAlignment="1" applyProtection="1">
      <alignment horizontal="left" vertical="center"/>
      <protection locked="0"/>
    </xf>
    <xf numFmtId="0" fontId="0" fillId="5" borderId="21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0" fillId="5" borderId="53" xfId="0" applyFill="1" applyBorder="1" applyAlignment="1" applyProtection="1">
      <alignment horizontal="center" vertical="center"/>
      <protection locked="0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24" xfId="0" applyFill="1" applyBorder="1" applyAlignment="1" applyProtection="1">
      <alignment horizontal="center" vertical="center"/>
      <protection locked="0"/>
    </xf>
    <xf numFmtId="0" fontId="0" fillId="5" borderId="25" xfId="0" applyFill="1" applyBorder="1" applyAlignment="1" applyProtection="1">
      <alignment horizontal="center" vertical="center"/>
      <protection locked="0"/>
    </xf>
    <xf numFmtId="2" fontId="42" fillId="20" borderId="150" xfId="0" applyNumberFormat="1" applyFont="1" applyFill="1" applyBorder="1" applyAlignment="1" applyProtection="1">
      <alignment horizontal="center" vertical="center"/>
      <protection locked="0"/>
    </xf>
    <xf numFmtId="2" fontId="42" fillId="20" borderId="0" xfId="0" applyNumberFormat="1" applyFont="1" applyFill="1" applyAlignment="1" applyProtection="1">
      <alignment horizontal="center" vertical="center"/>
      <protection locked="0"/>
    </xf>
    <xf numFmtId="2" fontId="42" fillId="20" borderId="151" xfId="0" applyNumberFormat="1" applyFont="1" applyFill="1" applyBorder="1" applyAlignment="1" applyProtection="1">
      <alignment horizontal="center" vertical="center"/>
      <protection locked="0"/>
    </xf>
    <xf numFmtId="0" fontId="19" fillId="19" borderId="147" xfId="0" applyFont="1" applyFill="1" applyBorder="1" applyAlignment="1" applyProtection="1">
      <alignment horizontal="center" vertical="center"/>
      <protection hidden="1"/>
    </xf>
    <xf numFmtId="0" fontId="19" fillId="19" borderId="148" xfId="0" applyFont="1" applyFill="1" applyBorder="1" applyAlignment="1" applyProtection="1">
      <alignment horizontal="center" vertical="center"/>
      <protection hidden="1"/>
    </xf>
    <xf numFmtId="0" fontId="19" fillId="19" borderId="149" xfId="0" applyFont="1" applyFill="1" applyBorder="1" applyAlignment="1" applyProtection="1">
      <alignment horizontal="center" vertical="center"/>
      <protection hidden="1"/>
    </xf>
    <xf numFmtId="0" fontId="19" fillId="19" borderId="150" xfId="0" applyFont="1" applyFill="1" applyBorder="1" applyAlignment="1" applyProtection="1">
      <alignment horizontal="center" vertical="center"/>
      <protection hidden="1"/>
    </xf>
    <xf numFmtId="0" fontId="19" fillId="19" borderId="0" xfId="0" applyFont="1" applyFill="1" applyAlignment="1" applyProtection="1">
      <alignment horizontal="center" vertical="center"/>
      <protection hidden="1"/>
    </xf>
    <xf numFmtId="0" fontId="19" fillId="19" borderId="151" xfId="0" applyFont="1" applyFill="1" applyBorder="1" applyAlignment="1" applyProtection="1">
      <alignment horizontal="center" vertical="center"/>
      <protection hidden="1"/>
    </xf>
    <xf numFmtId="0" fontId="28" fillId="14" borderId="0" xfId="1" applyFont="1" applyFill="1" applyBorder="1" applyAlignment="1" applyProtection="1">
      <alignment horizontal="left" vertical="center"/>
      <protection hidden="1"/>
    </xf>
    <xf numFmtId="0" fontId="19" fillId="13" borderId="0" xfId="0" applyFont="1" applyFill="1" applyAlignment="1" applyProtection="1">
      <alignment horizontal="right"/>
      <protection hidden="1"/>
    </xf>
    <xf numFmtId="2" fontId="39" fillId="20" borderId="150" xfId="0" applyNumberFormat="1" applyFont="1" applyFill="1" applyBorder="1" applyAlignment="1" applyProtection="1">
      <alignment horizontal="center" vertical="center"/>
      <protection hidden="1"/>
    </xf>
    <xf numFmtId="2" fontId="39" fillId="20" borderId="0" xfId="0" applyNumberFormat="1" applyFont="1" applyFill="1" applyAlignment="1" applyProtection="1">
      <alignment horizontal="center" vertical="center"/>
      <protection hidden="1"/>
    </xf>
    <xf numFmtId="2" fontId="39" fillId="20" borderId="151" xfId="0" applyNumberFormat="1" applyFont="1" applyFill="1" applyBorder="1" applyAlignment="1" applyProtection="1">
      <alignment horizontal="center" vertical="center"/>
      <protection hidden="1"/>
    </xf>
    <xf numFmtId="0" fontId="26" fillId="13" borderId="0" xfId="0" applyFont="1" applyFill="1" applyAlignment="1" applyProtection="1">
      <alignment horizontal="left" vertical="center"/>
      <protection hidden="1"/>
    </xf>
    <xf numFmtId="164" fontId="54" fillId="9" borderId="195" xfId="3" applyFont="1" applyFill="1" applyBorder="1" applyAlignment="1" applyProtection="1">
      <alignment horizontal="right" vertical="center"/>
      <protection hidden="1"/>
    </xf>
    <xf numFmtId="164" fontId="54" fillId="9" borderId="0" xfId="3" applyFont="1" applyFill="1" applyBorder="1" applyAlignment="1" applyProtection="1">
      <alignment horizontal="right" vertical="center"/>
      <protection hidden="1"/>
    </xf>
    <xf numFmtId="2" fontId="53" fillId="9" borderId="109" xfId="3" applyNumberFormat="1" applyFont="1" applyFill="1" applyBorder="1" applyAlignment="1" applyProtection="1">
      <alignment horizontal="center" vertical="center"/>
      <protection hidden="1"/>
    </xf>
    <xf numFmtId="2" fontId="53" fillId="9" borderId="110" xfId="3" applyNumberFormat="1" applyFont="1" applyFill="1" applyBorder="1" applyAlignment="1" applyProtection="1">
      <alignment horizontal="center" vertical="center"/>
      <protection hidden="1"/>
    </xf>
    <xf numFmtId="0" fontId="54" fillId="9" borderId="0" xfId="0" applyFont="1" applyFill="1" applyAlignment="1" applyProtection="1">
      <alignment horizontal="left" vertical="center"/>
      <protection hidden="1"/>
    </xf>
    <xf numFmtId="164" fontId="57" fillId="9" borderId="0" xfId="3" applyFont="1" applyFill="1" applyBorder="1" applyAlignment="1" applyProtection="1">
      <alignment horizontal="center" vertical="center"/>
      <protection hidden="1"/>
    </xf>
    <xf numFmtId="0" fontId="0" fillId="5" borderId="198" xfId="0" applyFill="1" applyBorder="1" applyAlignment="1" applyProtection="1">
      <alignment horizontal="left" vertical="center"/>
      <protection locked="0"/>
    </xf>
    <xf numFmtId="0" fontId="0" fillId="9" borderId="102" xfId="0" applyFill="1" applyBorder="1" applyAlignment="1" applyProtection="1">
      <alignment horizontal="left" vertical="center"/>
      <protection hidden="1"/>
    </xf>
    <xf numFmtId="0" fontId="0" fillId="9" borderId="103" xfId="0" applyFill="1" applyBorder="1" applyAlignment="1" applyProtection="1">
      <alignment horizontal="left" vertical="center"/>
      <protection hidden="1"/>
    </xf>
    <xf numFmtId="0" fontId="0" fillId="5" borderId="65" xfId="0" applyFill="1" applyBorder="1" applyAlignment="1" applyProtection="1">
      <alignment horizontal="center" vertical="center"/>
      <protection locked="0"/>
    </xf>
    <xf numFmtId="0" fontId="0" fillId="5" borderId="66" xfId="0" applyFill="1" applyBorder="1" applyAlignment="1" applyProtection="1">
      <alignment horizontal="center" vertical="center"/>
      <protection locked="0"/>
    </xf>
    <xf numFmtId="0" fontId="0" fillId="9" borderId="67" xfId="0" applyFill="1" applyBorder="1" applyAlignment="1" applyProtection="1">
      <alignment horizontal="center" vertical="center"/>
      <protection hidden="1"/>
    </xf>
    <xf numFmtId="0" fontId="0" fillId="9" borderId="68" xfId="0" applyFill="1" applyBorder="1" applyAlignment="1" applyProtection="1">
      <alignment horizontal="center" vertical="center"/>
      <protection hidden="1"/>
    </xf>
    <xf numFmtId="164" fontId="0" fillId="5" borderId="69" xfId="3" applyFont="1" applyFill="1" applyBorder="1" applyAlignment="1" applyProtection="1">
      <alignment horizontal="center" vertical="center"/>
      <protection locked="0"/>
    </xf>
    <xf numFmtId="164" fontId="0" fillId="5" borderId="70" xfId="3" applyFont="1" applyFill="1" applyBorder="1" applyAlignment="1" applyProtection="1">
      <alignment horizontal="center" vertical="center"/>
      <protection locked="0"/>
    </xf>
    <xf numFmtId="164" fontId="0" fillId="9" borderId="0" xfId="3" applyFont="1" applyFill="1" applyBorder="1" applyAlignment="1" applyProtection="1">
      <alignment horizontal="center" vertical="center"/>
      <protection hidden="1"/>
    </xf>
    <xf numFmtId="164" fontId="0" fillId="9" borderId="95" xfId="3" applyFont="1" applyFill="1" applyBorder="1" applyAlignment="1" applyProtection="1">
      <alignment horizontal="center" vertical="center"/>
      <protection hidden="1"/>
    </xf>
    <xf numFmtId="164" fontId="0" fillId="9" borderId="76" xfId="3" applyFont="1" applyFill="1" applyBorder="1" applyAlignment="1" applyProtection="1">
      <alignment horizontal="center" vertical="center"/>
      <protection hidden="1"/>
    </xf>
    <xf numFmtId="164" fontId="0" fillId="9" borderId="96" xfId="3" applyFont="1" applyFill="1" applyBorder="1" applyAlignment="1" applyProtection="1">
      <alignment horizontal="center" vertical="center"/>
      <protection hidden="1"/>
    </xf>
    <xf numFmtId="164" fontId="0" fillId="9" borderId="97" xfId="3" applyFont="1" applyFill="1" applyBorder="1" applyAlignment="1" applyProtection="1">
      <alignment horizontal="center" vertical="center"/>
      <protection hidden="1"/>
    </xf>
    <xf numFmtId="164" fontId="0" fillId="9" borderId="87" xfId="3" applyFont="1" applyFill="1" applyBorder="1" applyAlignment="1" applyProtection="1">
      <alignment horizontal="center" vertical="center"/>
      <protection hidden="1"/>
    </xf>
    <xf numFmtId="164" fontId="0" fillId="9" borderId="90" xfId="3" applyFont="1" applyFill="1" applyBorder="1" applyAlignment="1" applyProtection="1">
      <alignment horizontal="center" vertical="center"/>
      <protection hidden="1"/>
    </xf>
    <xf numFmtId="0" fontId="0" fillId="9" borderId="193" xfId="0" applyFill="1" applyBorder="1" applyAlignment="1" applyProtection="1">
      <alignment horizontal="center"/>
      <protection hidden="1"/>
    </xf>
    <xf numFmtId="0" fontId="0" fillId="9" borderId="194" xfId="0" applyFill="1" applyBorder="1" applyAlignment="1" applyProtection="1">
      <alignment horizontal="center"/>
      <protection hidden="1"/>
    </xf>
    <xf numFmtId="164" fontId="0" fillId="15" borderId="176" xfId="0" applyNumberFormat="1" applyFill="1" applyBorder="1" applyAlignment="1" applyProtection="1">
      <alignment horizontal="center" vertical="center"/>
      <protection hidden="1"/>
    </xf>
    <xf numFmtId="164" fontId="0" fillId="15" borderId="178" xfId="0" applyNumberFormat="1" applyFill="1" applyBorder="1" applyAlignment="1" applyProtection="1">
      <alignment horizontal="center" vertical="center"/>
      <protection hidden="1"/>
    </xf>
    <xf numFmtId="164" fontId="34" fillId="9" borderId="182" xfId="3" applyFont="1" applyFill="1" applyBorder="1" applyAlignment="1" applyProtection="1">
      <alignment horizontal="center" vertical="center"/>
      <protection hidden="1"/>
    </xf>
    <xf numFmtId="164" fontId="34" fillId="9" borderId="179" xfId="3" applyFont="1" applyFill="1" applyBorder="1" applyAlignment="1" applyProtection="1">
      <alignment horizontal="center" vertical="center"/>
      <protection hidden="1"/>
    </xf>
    <xf numFmtId="164" fontId="34" fillId="9" borderId="177" xfId="3" applyFont="1" applyFill="1" applyBorder="1" applyAlignment="1" applyProtection="1">
      <alignment horizontal="center" vertical="center"/>
      <protection hidden="1"/>
    </xf>
    <xf numFmtId="164" fontId="0" fillId="15" borderId="180" xfId="0" applyNumberFormat="1" applyFill="1" applyBorder="1" applyAlignment="1" applyProtection="1">
      <alignment horizontal="center" vertical="center"/>
      <protection hidden="1"/>
    </xf>
    <xf numFmtId="164" fontId="0" fillId="9" borderId="122" xfId="3" applyFont="1" applyFill="1" applyBorder="1" applyAlignment="1" applyProtection="1">
      <alignment horizontal="center" vertical="center"/>
      <protection hidden="1"/>
    </xf>
    <xf numFmtId="164" fontId="34" fillId="9" borderId="184" xfId="3" applyFont="1" applyFill="1" applyBorder="1" applyAlignment="1" applyProtection="1">
      <alignment horizontal="center" vertical="center"/>
      <protection hidden="1"/>
    </xf>
    <xf numFmtId="0" fontId="2" fillId="13" borderId="71" xfId="0" applyFont="1" applyFill="1" applyBorder="1" applyAlignment="1" applyProtection="1">
      <alignment horizontal="center"/>
      <protection hidden="1"/>
    </xf>
    <xf numFmtId="0" fontId="2" fillId="13" borderId="72" xfId="0" applyFont="1" applyFill="1" applyBorder="1" applyAlignment="1" applyProtection="1">
      <alignment horizontal="center"/>
      <protection hidden="1"/>
    </xf>
    <xf numFmtId="0" fontId="2" fillId="13" borderId="73" xfId="0" applyFont="1" applyFill="1" applyBorder="1" applyAlignment="1" applyProtection="1">
      <alignment horizontal="center"/>
      <protection hidden="1"/>
    </xf>
    <xf numFmtId="164" fontId="0" fillId="9" borderId="69" xfId="3" applyFont="1" applyFill="1" applyBorder="1" applyAlignment="1" applyProtection="1">
      <alignment horizontal="center" vertical="center"/>
      <protection hidden="1"/>
    </xf>
    <xf numFmtId="164" fontId="0" fillId="9" borderId="70" xfId="3" applyFont="1" applyFill="1" applyBorder="1" applyAlignment="1" applyProtection="1">
      <alignment horizontal="center" vertical="center"/>
      <protection hidden="1"/>
    </xf>
    <xf numFmtId="164" fontId="0" fillId="9" borderId="181" xfId="3" applyFont="1" applyFill="1" applyBorder="1" applyAlignment="1" applyProtection="1">
      <alignment horizontal="center" vertical="center"/>
      <protection hidden="1"/>
    </xf>
    <xf numFmtId="0" fontId="0" fillId="15" borderId="178" xfId="0" applyFill="1" applyBorder="1" applyAlignment="1" applyProtection="1">
      <alignment horizontal="center" vertical="center"/>
      <protection hidden="1"/>
    </xf>
    <xf numFmtId="0" fontId="2" fillId="13" borderId="111" xfId="0" applyFont="1" applyFill="1" applyBorder="1" applyAlignment="1" applyProtection="1">
      <alignment horizontal="center"/>
      <protection hidden="1"/>
    </xf>
    <xf numFmtId="0" fontId="2" fillId="13" borderId="113" xfId="0" applyFont="1" applyFill="1" applyBorder="1" applyAlignment="1" applyProtection="1">
      <alignment horizontal="center"/>
      <protection hidden="1"/>
    </xf>
    <xf numFmtId="0" fontId="2" fillId="13" borderId="183" xfId="0" applyFont="1" applyFill="1" applyBorder="1" applyAlignment="1" applyProtection="1">
      <alignment horizontal="center"/>
      <protection hidden="1"/>
    </xf>
    <xf numFmtId="0" fontId="2" fillId="13" borderId="175" xfId="0" applyFont="1" applyFill="1" applyBorder="1" applyAlignment="1" applyProtection="1">
      <alignment horizontal="center"/>
      <protection hidden="1"/>
    </xf>
    <xf numFmtId="0" fontId="10" fillId="13" borderId="54" xfId="0" applyFont="1" applyFill="1" applyBorder="1" applyAlignment="1" applyProtection="1">
      <alignment horizontal="center" vertical="center" wrapText="1"/>
      <protection hidden="1"/>
    </xf>
    <xf numFmtId="0" fontId="10" fillId="13" borderId="0" xfId="0" applyFont="1" applyFill="1" applyAlignment="1" applyProtection="1">
      <alignment horizontal="center" vertical="center" wrapText="1"/>
      <protection hidden="1"/>
    </xf>
    <xf numFmtId="0" fontId="35" fillId="9" borderId="0" xfId="0" applyFont="1" applyFill="1" applyAlignment="1" applyProtection="1">
      <alignment horizontal="center" vertical="center" wrapText="1"/>
      <protection hidden="1"/>
    </xf>
    <xf numFmtId="164" fontId="0" fillId="9" borderId="172" xfId="3" applyFont="1" applyFill="1" applyBorder="1" applyAlignment="1" applyProtection="1">
      <alignment horizontal="center" vertical="center"/>
      <protection hidden="1"/>
    </xf>
    <xf numFmtId="164" fontId="0" fillId="9" borderId="64" xfId="3" applyFont="1" applyFill="1" applyBorder="1" applyAlignment="1" applyProtection="1">
      <alignment horizontal="center" vertical="center"/>
      <protection hidden="1"/>
    </xf>
    <xf numFmtId="43" fontId="39" fillId="9" borderId="108" xfId="0" applyNumberFormat="1" applyFont="1" applyFill="1" applyBorder="1" applyAlignment="1" applyProtection="1">
      <alignment horizontal="center" vertical="center" wrapText="1"/>
      <protection hidden="1"/>
    </xf>
    <xf numFmtId="0" fontId="39" fillId="9" borderId="76" xfId="0" applyFont="1" applyFill="1" applyBorder="1" applyAlignment="1" applyProtection="1">
      <alignment horizontal="center" vertical="center" wrapText="1"/>
      <protection hidden="1"/>
    </xf>
    <xf numFmtId="164" fontId="0" fillId="15" borderId="95" xfId="0" applyNumberFormat="1" applyFill="1" applyBorder="1" applyAlignment="1" applyProtection="1">
      <alignment horizontal="center" vertical="center"/>
      <protection hidden="1"/>
    </xf>
    <xf numFmtId="0" fontId="0" fillId="15" borderId="76" xfId="0" applyFill="1" applyBorder="1" applyAlignment="1" applyProtection="1">
      <alignment horizontal="center" vertical="center"/>
      <protection hidden="1"/>
    </xf>
    <xf numFmtId="166" fontId="0" fillId="9" borderId="87" xfId="3" applyNumberFormat="1" applyFont="1" applyFill="1" applyBorder="1" applyAlignment="1" applyProtection="1">
      <alignment horizontal="center" vertical="center"/>
      <protection hidden="1"/>
    </xf>
    <xf numFmtId="166" fontId="0" fillId="9" borderId="90" xfId="3" applyNumberFormat="1" applyFont="1" applyFill="1" applyBorder="1" applyAlignment="1" applyProtection="1">
      <alignment horizontal="center" vertical="center"/>
      <protection hidden="1"/>
    </xf>
    <xf numFmtId="0" fontId="0" fillId="13" borderId="94" xfId="0" applyFill="1" applyBorder="1" applyProtection="1">
      <protection hidden="1"/>
    </xf>
    <xf numFmtId="0" fontId="0" fillId="13" borderId="172" xfId="0" applyFill="1" applyBorder="1" applyProtection="1">
      <protection hidden="1"/>
    </xf>
    <xf numFmtId="0" fontId="0" fillId="5" borderId="61" xfId="0" applyFill="1" applyBorder="1" applyAlignment="1" applyProtection="1">
      <alignment horizontal="center" vertical="center"/>
      <protection locked="0"/>
    </xf>
    <xf numFmtId="0" fontId="0" fillId="5" borderId="62" xfId="0" applyFill="1" applyBorder="1" applyAlignment="1" applyProtection="1">
      <alignment horizontal="center" vertical="center"/>
      <protection locked="0"/>
    </xf>
    <xf numFmtId="0" fontId="0" fillId="5" borderId="67" xfId="0" applyFill="1" applyBorder="1" applyAlignment="1" applyProtection="1">
      <alignment horizontal="center" vertical="center"/>
      <protection locked="0"/>
    </xf>
    <xf numFmtId="0" fontId="0" fillId="5" borderId="68" xfId="0" applyFill="1" applyBorder="1" applyAlignment="1" applyProtection="1">
      <alignment horizontal="center" vertical="center"/>
      <protection locked="0"/>
    </xf>
    <xf numFmtId="0" fontId="40" fillId="5" borderId="155" xfId="0" applyFont="1" applyFill="1" applyBorder="1" applyAlignment="1" applyProtection="1">
      <alignment horizontal="center" vertical="center"/>
      <protection locked="0"/>
    </xf>
    <xf numFmtId="0" fontId="40" fillId="5" borderId="156" xfId="0" applyFont="1" applyFill="1" applyBorder="1" applyAlignment="1" applyProtection="1">
      <alignment horizontal="center" vertical="center"/>
      <protection locked="0"/>
    </xf>
    <xf numFmtId="0" fontId="25" fillId="9" borderId="0" xfId="0" applyFont="1" applyFill="1" applyAlignment="1" applyProtection="1">
      <alignment horizontal="left" vertical="center"/>
      <protection hidden="1"/>
    </xf>
    <xf numFmtId="0" fontId="25" fillId="9" borderId="157" xfId="0" applyFont="1" applyFill="1" applyBorder="1" applyAlignment="1" applyProtection="1">
      <alignment horizontal="left" vertical="center"/>
      <protection hidden="1"/>
    </xf>
    <xf numFmtId="0" fontId="2" fillId="15" borderId="60" xfId="0" applyFont="1" applyFill="1" applyBorder="1" applyAlignment="1" applyProtection="1">
      <alignment horizontal="center"/>
      <protection hidden="1"/>
    </xf>
    <xf numFmtId="0" fontId="2" fillId="15" borderId="92" xfId="0" applyFont="1" applyFill="1" applyBorder="1" applyAlignment="1" applyProtection="1">
      <alignment horizontal="center"/>
      <protection hidden="1"/>
    </xf>
    <xf numFmtId="166" fontId="0" fillId="9" borderId="94" xfId="3" applyNumberFormat="1" applyFont="1" applyFill="1" applyBorder="1" applyAlignment="1" applyProtection="1">
      <alignment horizontal="center" vertical="center"/>
      <protection hidden="1"/>
    </xf>
    <xf numFmtId="166" fontId="0" fillId="9" borderId="63" xfId="3" applyNumberFormat="1" applyFont="1" applyFill="1" applyBorder="1" applyAlignment="1" applyProtection="1">
      <alignment horizontal="center" vertical="center"/>
      <protection hidden="1"/>
    </xf>
    <xf numFmtId="0" fontId="14" fillId="15" borderId="100" xfId="0" applyFont="1" applyFill="1" applyBorder="1" applyAlignment="1" applyProtection="1">
      <alignment horizontal="left" vertical="center"/>
      <protection hidden="1"/>
    </xf>
    <xf numFmtId="0" fontId="14" fillId="15" borderId="101" xfId="0" applyFont="1" applyFill="1" applyBorder="1" applyAlignment="1" applyProtection="1">
      <alignment horizontal="left" vertical="center"/>
      <protection hidden="1"/>
    </xf>
    <xf numFmtId="164" fontId="7" fillId="15" borderId="95" xfId="0" applyNumberFormat="1" applyFont="1" applyFill="1" applyBorder="1" applyAlignment="1" applyProtection="1">
      <alignment horizontal="center" vertical="center"/>
      <protection hidden="1"/>
    </xf>
    <xf numFmtId="0" fontId="7" fillId="15" borderId="76" xfId="0" applyFont="1" applyFill="1" applyBorder="1" applyAlignment="1" applyProtection="1">
      <alignment horizontal="center" vertical="center"/>
      <protection hidden="1"/>
    </xf>
    <xf numFmtId="164" fontId="58" fillId="15" borderId="95" xfId="0" applyNumberFormat="1" applyFont="1" applyFill="1" applyBorder="1" applyAlignment="1" applyProtection="1">
      <alignment horizontal="center" vertical="center"/>
      <protection hidden="1"/>
    </xf>
    <xf numFmtId="0" fontId="58" fillId="15" borderId="76" xfId="0" applyFont="1" applyFill="1" applyBorder="1" applyAlignment="1" applyProtection="1">
      <alignment horizontal="center" vertical="center"/>
      <protection hidden="1"/>
    </xf>
    <xf numFmtId="0" fontId="2" fillId="13" borderId="57" xfId="0" applyFont="1" applyFill="1" applyBorder="1" applyAlignment="1" applyProtection="1">
      <alignment horizontal="center"/>
      <protection hidden="1"/>
    </xf>
    <xf numFmtId="0" fontId="2" fillId="13" borderId="58" xfId="0" applyFont="1" applyFill="1" applyBorder="1" applyAlignment="1" applyProtection="1">
      <alignment horizontal="center"/>
      <protection hidden="1"/>
    </xf>
    <xf numFmtId="0" fontId="2" fillId="13" borderId="59" xfId="0" applyFont="1" applyFill="1" applyBorder="1" applyAlignment="1" applyProtection="1">
      <alignment horizontal="center"/>
      <protection hidden="1"/>
    </xf>
    <xf numFmtId="0" fontId="0" fillId="9" borderId="74" xfId="0" applyFill="1" applyBorder="1" applyAlignment="1" applyProtection="1">
      <alignment horizontal="right" vertical="center"/>
      <protection hidden="1"/>
    </xf>
    <xf numFmtId="0" fontId="26" fillId="13" borderId="0" xfId="0" applyFont="1" applyFill="1" applyAlignment="1" applyProtection="1">
      <alignment horizontal="center" vertical="center"/>
      <protection hidden="1"/>
    </xf>
    <xf numFmtId="164" fontId="53" fillId="9" borderId="109" xfId="3" applyFont="1" applyFill="1" applyBorder="1" applyAlignment="1" applyProtection="1">
      <alignment horizontal="center" vertical="center"/>
      <protection hidden="1"/>
    </xf>
    <xf numFmtId="164" fontId="53" fillId="9" borderId="110" xfId="3" applyFont="1" applyFill="1" applyBorder="1" applyAlignment="1" applyProtection="1">
      <alignment horizontal="center" vertical="center"/>
      <protection hidden="1"/>
    </xf>
    <xf numFmtId="164" fontId="39" fillId="9" borderId="196" xfId="3" applyFont="1" applyFill="1" applyBorder="1" applyAlignment="1" applyProtection="1">
      <alignment horizontal="center" vertical="center"/>
      <protection hidden="1"/>
    </xf>
    <xf numFmtId="164" fontId="39" fillId="9" borderId="197" xfId="3" applyFont="1" applyFill="1" applyBorder="1" applyAlignment="1" applyProtection="1">
      <alignment horizontal="center" vertical="center"/>
      <protection hidden="1"/>
    </xf>
    <xf numFmtId="0" fontId="0" fillId="9" borderId="0" xfId="0" applyFill="1" applyAlignment="1" applyProtection="1">
      <alignment horizontal="center"/>
      <protection hidden="1"/>
    </xf>
    <xf numFmtId="0" fontId="0" fillId="15" borderId="77" xfId="0" applyFill="1" applyBorder="1" applyAlignment="1" applyProtection="1">
      <alignment horizontal="center"/>
      <protection hidden="1"/>
    </xf>
    <xf numFmtId="0" fontId="0" fillId="15" borderId="78" xfId="0" applyFill="1" applyBorder="1" applyAlignment="1" applyProtection="1">
      <alignment horizontal="center"/>
      <protection hidden="1"/>
    </xf>
    <xf numFmtId="0" fontId="0" fillId="9" borderId="125" xfId="0" applyFill="1" applyBorder="1" applyAlignment="1" applyProtection="1">
      <alignment horizontal="center"/>
      <protection hidden="1"/>
    </xf>
    <xf numFmtId="0" fontId="0" fillId="9" borderId="124" xfId="0" applyFill="1" applyBorder="1" applyAlignment="1" applyProtection="1">
      <alignment horizontal="center"/>
      <protection hidden="1"/>
    </xf>
    <xf numFmtId="0" fontId="2" fillId="13" borderId="75" xfId="0" applyFont="1" applyFill="1" applyBorder="1" applyAlignment="1" applyProtection="1">
      <alignment horizontal="center"/>
      <protection hidden="1"/>
    </xf>
    <xf numFmtId="0" fontId="2" fillId="13" borderId="74" xfId="0" applyFont="1" applyFill="1" applyBorder="1" applyAlignment="1" applyProtection="1">
      <alignment horizontal="center"/>
      <protection hidden="1"/>
    </xf>
    <xf numFmtId="0" fontId="0" fillId="15" borderId="62" xfId="0" applyFill="1" applyBorder="1" applyAlignment="1" applyProtection="1">
      <alignment horizontal="center"/>
      <protection hidden="1"/>
    </xf>
    <xf numFmtId="0" fontId="0" fillId="15" borderId="63" xfId="0" applyFill="1" applyBorder="1" applyAlignment="1" applyProtection="1">
      <alignment horizontal="center"/>
      <protection hidden="1"/>
    </xf>
    <xf numFmtId="0" fontId="0" fillId="15" borderId="61" xfId="0" applyFill="1" applyBorder="1" applyAlignment="1" applyProtection="1">
      <alignment horizontal="center" vertical="center"/>
      <protection hidden="1"/>
    </xf>
    <xf numFmtId="0" fontId="0" fillId="15" borderId="65" xfId="0" applyFill="1" applyBorder="1" applyAlignment="1" applyProtection="1">
      <alignment horizontal="center" vertical="center"/>
      <protection hidden="1"/>
    </xf>
    <xf numFmtId="0" fontId="0" fillId="15" borderId="62" xfId="0" applyFill="1" applyBorder="1" applyAlignment="1" applyProtection="1">
      <alignment horizontal="center" vertical="center"/>
      <protection hidden="1"/>
    </xf>
    <xf numFmtId="0" fontId="0" fillId="15" borderId="66" xfId="0" applyFill="1" applyBorder="1" applyAlignment="1" applyProtection="1">
      <alignment horizontal="center" vertical="center"/>
      <protection hidden="1"/>
    </xf>
    <xf numFmtId="0" fontId="0" fillId="15" borderId="67" xfId="0" applyFill="1" applyBorder="1" applyAlignment="1" applyProtection="1">
      <alignment horizontal="center" vertical="center"/>
      <protection hidden="1"/>
    </xf>
    <xf numFmtId="0" fontId="0" fillId="15" borderId="68" xfId="0" applyFill="1" applyBorder="1" applyAlignment="1" applyProtection="1">
      <alignment horizontal="center" vertical="center"/>
      <protection hidden="1"/>
    </xf>
    <xf numFmtId="0" fontId="49" fillId="5" borderId="203" xfId="6" applyFont="1" applyFill="1" applyBorder="1" applyAlignment="1" applyProtection="1">
      <alignment horizontal="center"/>
      <protection locked="0"/>
    </xf>
    <xf numFmtId="0" fontId="54" fillId="17" borderId="202" xfId="0" applyFont="1" applyFill="1" applyBorder="1" applyAlignment="1" applyProtection="1">
      <alignment horizontal="center" vertical="center"/>
      <protection hidden="1"/>
    </xf>
    <xf numFmtId="0" fontId="49" fillId="5" borderId="204" xfId="6" applyFont="1" applyFill="1" applyBorder="1" applyAlignment="1" applyProtection="1">
      <alignment horizontal="center"/>
      <protection locked="0"/>
    </xf>
    <xf numFmtId="0" fontId="18" fillId="5" borderId="126" xfId="0" applyFont="1" applyFill="1" applyBorder="1" applyAlignment="1" applyProtection="1">
      <alignment horizontal="center" vertical="top" wrapText="1"/>
      <protection locked="0"/>
    </xf>
    <xf numFmtId="0" fontId="18" fillId="5" borderId="127" xfId="0" applyFont="1" applyFill="1" applyBorder="1" applyAlignment="1" applyProtection="1">
      <alignment horizontal="center" vertical="top" wrapText="1"/>
      <protection locked="0"/>
    </xf>
    <xf numFmtId="0" fontId="18" fillId="5" borderId="128" xfId="0" applyFont="1" applyFill="1" applyBorder="1" applyAlignment="1" applyProtection="1">
      <alignment horizontal="center" vertical="top" wrapText="1"/>
      <protection locked="0"/>
    </xf>
    <xf numFmtId="0" fontId="2" fillId="17" borderId="203" xfId="0" applyFont="1" applyFill="1" applyBorder="1" applyAlignment="1" applyProtection="1">
      <alignment horizontal="center"/>
      <protection hidden="1"/>
    </xf>
    <xf numFmtId="0" fontId="0" fillId="9" borderId="0" xfId="0" applyFill="1" applyAlignment="1" applyProtection="1">
      <alignment horizontal="right"/>
      <protection hidden="1"/>
    </xf>
    <xf numFmtId="0" fontId="14" fillId="10" borderId="0" xfId="0" applyFont="1" applyFill="1" applyAlignment="1" applyProtection="1">
      <alignment horizontal="center" vertical="center"/>
      <protection hidden="1"/>
    </xf>
    <xf numFmtId="0" fontId="31" fillId="13" borderId="54" xfId="0" applyFont="1" applyFill="1" applyBorder="1" applyAlignment="1" applyProtection="1">
      <alignment horizontal="center" vertical="center" wrapText="1"/>
      <protection hidden="1"/>
    </xf>
    <xf numFmtId="0" fontId="31" fillId="13" borderId="0" xfId="0" applyFont="1" applyFill="1" applyAlignment="1" applyProtection="1">
      <alignment horizontal="center" vertical="center" wrapText="1"/>
      <protection hidden="1"/>
    </xf>
    <xf numFmtId="0" fontId="0" fillId="9" borderId="0" xfId="0" applyFill="1" applyAlignment="1" applyProtection="1">
      <alignment horizontal="left" vertical="top" wrapText="1"/>
      <protection hidden="1"/>
    </xf>
    <xf numFmtId="0" fontId="25" fillId="13" borderId="0" xfId="0" applyFont="1" applyFill="1" applyAlignment="1" applyProtection="1">
      <alignment horizontal="center" vertical="center"/>
      <protection locked="0"/>
    </xf>
    <xf numFmtId="0" fontId="28" fillId="5" borderId="0" xfId="1" applyFont="1" applyFill="1" applyBorder="1" applyAlignment="1" applyProtection="1">
      <alignment horizontal="left" vertical="top" wrapText="1"/>
      <protection locked="0"/>
    </xf>
    <xf numFmtId="0" fontId="49" fillId="5" borderId="207" xfId="6" applyFont="1" applyFill="1" applyBorder="1" applyAlignment="1" applyProtection="1">
      <alignment horizontal="center"/>
      <protection locked="0"/>
    </xf>
    <xf numFmtId="0" fontId="2" fillId="7" borderId="205" xfId="0" applyFont="1" applyFill="1" applyBorder="1" applyAlignment="1" applyProtection="1">
      <alignment horizontal="center"/>
      <protection hidden="1"/>
    </xf>
    <xf numFmtId="0" fontId="49" fillId="5" borderId="205" xfId="6" applyFont="1" applyFill="1" applyBorder="1" applyAlignment="1" applyProtection="1">
      <alignment horizontal="center"/>
      <protection locked="0"/>
    </xf>
    <xf numFmtId="0" fontId="0" fillId="9" borderId="0" xfId="0" applyFill="1" applyAlignment="1" applyProtection="1">
      <alignment horizontal="left" wrapText="1"/>
      <protection hidden="1"/>
    </xf>
    <xf numFmtId="0" fontId="14" fillId="12" borderId="0" xfId="0" applyFont="1" applyFill="1" applyAlignment="1" applyProtection="1">
      <alignment horizontal="center" vertical="center"/>
      <protection hidden="1"/>
    </xf>
    <xf numFmtId="164" fontId="54" fillId="9" borderId="27" xfId="3" applyFont="1" applyFill="1" applyBorder="1" applyAlignment="1" applyProtection="1">
      <alignment horizontal="right" vertical="center"/>
      <protection hidden="1"/>
    </xf>
    <xf numFmtId="0" fontId="54" fillId="9" borderId="26" xfId="0" applyFont="1" applyFill="1" applyBorder="1" applyAlignment="1" applyProtection="1">
      <alignment horizontal="left" vertical="center"/>
      <protection hidden="1"/>
    </xf>
    <xf numFmtId="0" fontId="54" fillId="7" borderId="206" xfId="0" applyFont="1" applyFill="1" applyBorder="1" applyAlignment="1" applyProtection="1">
      <alignment horizontal="center" vertical="center"/>
      <protection hidden="1"/>
    </xf>
    <xf numFmtId="164" fontId="0" fillId="9" borderId="140" xfId="3" applyFont="1" applyFill="1" applyBorder="1" applyAlignment="1" applyProtection="1">
      <alignment horizontal="center" vertical="center"/>
      <protection hidden="1"/>
    </xf>
    <xf numFmtId="164" fontId="0" fillId="9" borderId="142" xfId="3" applyFont="1" applyFill="1" applyBorder="1" applyAlignment="1" applyProtection="1">
      <alignment horizontal="center" vertical="center"/>
      <protection hidden="1"/>
    </xf>
    <xf numFmtId="0" fontId="0" fillId="15" borderId="119" xfId="0" applyFill="1" applyBorder="1" applyAlignment="1" applyProtection="1">
      <alignment horizontal="left" vertical="center"/>
      <protection hidden="1"/>
    </xf>
    <xf numFmtId="0" fontId="0" fillId="15" borderId="131" xfId="0" applyFill="1" applyBorder="1" applyAlignment="1" applyProtection="1">
      <alignment horizontal="left" vertical="center"/>
      <protection hidden="1"/>
    </xf>
    <xf numFmtId="0" fontId="0" fillId="15" borderId="83" xfId="0" applyFill="1" applyBorder="1" applyAlignment="1" applyProtection="1">
      <alignment horizontal="left" vertical="center"/>
      <protection hidden="1"/>
    </xf>
    <xf numFmtId="0" fontId="0" fillId="15" borderId="138" xfId="0" applyFill="1" applyBorder="1" applyAlignment="1" applyProtection="1">
      <alignment horizontal="center" vertical="center"/>
      <protection hidden="1"/>
    </xf>
    <xf numFmtId="0" fontId="0" fillId="15" borderId="83" xfId="0" applyFill="1" applyBorder="1" applyAlignment="1" applyProtection="1">
      <alignment horizontal="center" vertical="center"/>
      <protection hidden="1"/>
    </xf>
    <xf numFmtId="0" fontId="0" fillId="15" borderId="139" xfId="0" applyFill="1" applyBorder="1" applyAlignment="1" applyProtection="1">
      <alignment horizontal="center" vertical="center"/>
      <protection hidden="1"/>
    </xf>
    <xf numFmtId="0" fontId="0" fillId="15" borderId="87" xfId="0" applyFill="1" applyBorder="1" applyAlignment="1" applyProtection="1">
      <alignment horizontal="center" vertical="center"/>
      <protection hidden="1"/>
    </xf>
    <xf numFmtId="0" fontId="0" fillId="15" borderId="132" xfId="0" applyFill="1" applyBorder="1" applyAlignment="1" applyProtection="1">
      <alignment horizontal="center" vertical="center"/>
      <protection hidden="1"/>
    </xf>
    <xf numFmtId="0" fontId="0" fillId="15" borderId="81" xfId="0" applyFill="1" applyBorder="1" applyAlignment="1" applyProtection="1">
      <alignment horizontal="center" vertical="center"/>
      <protection hidden="1"/>
    </xf>
    <xf numFmtId="0" fontId="0" fillId="15" borderId="143" xfId="0" applyFill="1" applyBorder="1" applyAlignment="1" applyProtection="1">
      <alignment horizontal="center" vertical="center"/>
      <protection hidden="1"/>
    </xf>
    <xf numFmtId="0" fontId="0" fillId="15" borderId="122" xfId="0" applyFill="1" applyBorder="1" applyAlignment="1" applyProtection="1">
      <alignment horizontal="center" vertical="center"/>
      <protection hidden="1"/>
    </xf>
    <xf numFmtId="164" fontId="0" fillId="9" borderId="106" xfId="3" applyFont="1" applyFill="1" applyBorder="1" applyAlignment="1" applyProtection="1">
      <alignment horizontal="center" vertical="center"/>
      <protection hidden="1"/>
    </xf>
    <xf numFmtId="164" fontId="0" fillId="9" borderId="123" xfId="3" applyFont="1" applyFill="1" applyBorder="1" applyAlignment="1" applyProtection="1">
      <alignment horizontal="center" vertical="center"/>
      <protection hidden="1"/>
    </xf>
    <xf numFmtId="0" fontId="54" fillId="9" borderId="0" xfId="0" applyFont="1" applyFill="1" applyAlignment="1" applyProtection="1">
      <alignment horizontal="right"/>
      <protection hidden="1"/>
    </xf>
    <xf numFmtId="0" fontId="54" fillId="9" borderId="193" xfId="0" applyFont="1" applyFill="1" applyBorder="1" applyAlignment="1" applyProtection="1">
      <alignment horizontal="center"/>
      <protection hidden="1"/>
    </xf>
    <xf numFmtId="0" fontId="54" fillId="9" borderId="0" xfId="0" applyFont="1" applyFill="1" applyAlignment="1" applyProtection="1">
      <alignment horizontal="center"/>
      <protection hidden="1"/>
    </xf>
    <xf numFmtId="0" fontId="54" fillId="9" borderId="194" xfId="0" applyFont="1" applyFill="1" applyBorder="1" applyAlignment="1" applyProtection="1">
      <alignment horizontal="center"/>
      <protection hidden="1"/>
    </xf>
    <xf numFmtId="0" fontId="25" fillId="13" borderId="0" xfId="0" applyFont="1" applyFill="1" applyAlignment="1" applyProtection="1">
      <alignment horizontal="right" vertical="center"/>
      <protection hidden="1"/>
    </xf>
    <xf numFmtId="164" fontId="25" fillId="13" borderId="0" xfId="0" applyNumberFormat="1" applyFont="1" applyFill="1" applyAlignment="1" applyProtection="1">
      <alignment horizontal="center" vertical="center"/>
      <protection hidden="1"/>
    </xf>
    <xf numFmtId="164" fontId="0" fillId="9" borderId="106" xfId="3" applyFont="1" applyFill="1" applyBorder="1" applyAlignment="1" applyProtection="1">
      <alignment horizontal="left" vertical="center"/>
      <protection hidden="1"/>
    </xf>
    <xf numFmtId="164" fontId="0" fillId="9" borderId="80" xfId="3" applyFont="1" applyFill="1" applyBorder="1" applyAlignment="1" applyProtection="1">
      <alignment horizontal="left" vertical="center"/>
      <protection hidden="1"/>
    </xf>
    <xf numFmtId="164" fontId="0" fillId="9" borderId="141" xfId="3" applyFont="1" applyFill="1" applyBorder="1" applyAlignment="1" applyProtection="1">
      <alignment horizontal="center" vertical="center"/>
      <protection hidden="1"/>
    </xf>
    <xf numFmtId="0" fontId="31" fillId="13" borderId="112" xfId="0" applyFont="1" applyFill="1" applyBorder="1" applyAlignment="1" applyProtection="1">
      <alignment horizontal="center" vertical="center"/>
      <protection hidden="1"/>
    </xf>
    <xf numFmtId="0" fontId="31" fillId="13" borderId="111" xfId="0" applyFont="1" applyFill="1" applyBorder="1" applyAlignment="1" applyProtection="1">
      <alignment horizontal="center" vertical="center"/>
      <protection hidden="1"/>
    </xf>
    <xf numFmtId="164" fontId="0" fillId="9" borderId="140" xfId="3" applyFont="1" applyFill="1" applyBorder="1" applyAlignment="1" applyProtection="1">
      <alignment horizontal="left" vertical="center"/>
      <protection hidden="1"/>
    </xf>
    <xf numFmtId="164" fontId="0" fillId="9" borderId="141" xfId="3" applyFont="1" applyFill="1" applyBorder="1" applyAlignment="1" applyProtection="1">
      <alignment horizontal="left" vertical="center"/>
      <protection hidden="1"/>
    </xf>
    <xf numFmtId="0" fontId="25" fillId="21" borderId="0" xfId="0" applyFont="1" applyFill="1" applyAlignment="1" applyProtection="1">
      <alignment horizontal="center" vertical="center"/>
      <protection hidden="1"/>
    </xf>
    <xf numFmtId="0" fontId="32" fillId="20" borderId="0" xfId="0" applyFont="1" applyFill="1" applyAlignment="1" applyProtection="1">
      <alignment horizontal="center" vertical="center" wrapText="1"/>
      <protection hidden="1"/>
    </xf>
    <xf numFmtId="0" fontId="16" fillId="20" borderId="0" xfId="0" applyFont="1" applyFill="1" applyAlignment="1" applyProtection="1">
      <alignment horizontal="center" vertical="center" wrapText="1"/>
      <protection hidden="1"/>
    </xf>
    <xf numFmtId="0" fontId="0" fillId="5" borderId="147" xfId="0" applyFill="1" applyBorder="1" applyAlignment="1" applyProtection="1">
      <alignment horizontal="left" vertical="center"/>
      <protection locked="0"/>
    </xf>
    <xf numFmtId="0" fontId="0" fillId="5" borderId="148" xfId="0" applyFill="1" applyBorder="1" applyAlignment="1" applyProtection="1">
      <alignment horizontal="left" vertical="center"/>
      <protection locked="0"/>
    </xf>
    <xf numFmtId="0" fontId="0" fillId="5" borderId="149" xfId="0" applyFill="1" applyBorder="1" applyAlignment="1" applyProtection="1">
      <alignment horizontal="left" vertical="center"/>
      <protection locked="0"/>
    </xf>
    <xf numFmtId="0" fontId="0" fillId="5" borderId="150" xfId="0" applyFill="1" applyBorder="1" applyAlignment="1" applyProtection="1">
      <alignment horizontal="left" vertical="center"/>
      <protection locked="0"/>
    </xf>
    <xf numFmtId="0" fontId="0" fillId="5" borderId="151" xfId="0" applyFill="1" applyBorder="1" applyAlignment="1" applyProtection="1">
      <alignment horizontal="left" vertical="center"/>
      <protection locked="0"/>
    </xf>
    <xf numFmtId="0" fontId="0" fillId="5" borderId="152" xfId="0" applyFill="1" applyBorder="1" applyAlignment="1" applyProtection="1">
      <alignment horizontal="left" vertical="center"/>
      <protection locked="0"/>
    </xf>
    <xf numFmtId="0" fontId="0" fillId="5" borderId="153" xfId="0" applyFill="1" applyBorder="1" applyAlignment="1" applyProtection="1">
      <alignment horizontal="left" vertical="center"/>
      <protection locked="0"/>
    </xf>
    <xf numFmtId="0" fontId="0" fillId="5" borderId="154" xfId="0" applyFill="1" applyBorder="1" applyAlignment="1" applyProtection="1">
      <alignment horizontal="left" vertical="center"/>
      <protection locked="0"/>
    </xf>
    <xf numFmtId="0" fontId="33" fillId="22" borderId="0" xfId="0" applyFont="1" applyFill="1" applyAlignment="1" applyProtection="1">
      <alignment horizontal="center" vertical="center"/>
      <protection hidden="1"/>
    </xf>
    <xf numFmtId="0" fontId="31" fillId="23" borderId="12" xfId="0" applyFont="1" applyFill="1" applyBorder="1" applyAlignment="1">
      <alignment horizontal="center" vertical="center"/>
    </xf>
    <xf numFmtId="0" fontId="31" fillId="23" borderId="13" xfId="0" applyFont="1" applyFill="1" applyBorder="1" applyAlignment="1">
      <alignment horizontal="center" vertical="center"/>
    </xf>
    <xf numFmtId="0" fontId="31" fillId="23" borderId="11" xfId="0" applyFont="1" applyFill="1" applyBorder="1" applyAlignment="1">
      <alignment horizontal="center" vertical="center"/>
    </xf>
    <xf numFmtId="0" fontId="31" fillId="23" borderId="218" xfId="0" applyFont="1" applyFill="1" applyBorder="1" applyAlignment="1">
      <alignment horizontal="center" vertical="center"/>
    </xf>
    <xf numFmtId="0" fontId="25" fillId="23" borderId="212" xfId="0" applyFont="1" applyFill="1" applyBorder="1" applyAlignment="1">
      <alignment horizontal="center" vertical="center"/>
    </xf>
    <xf numFmtId="0" fontId="25" fillId="23" borderId="213" xfId="0" applyFont="1" applyFill="1" applyBorder="1" applyAlignment="1">
      <alignment horizontal="center" vertical="center"/>
    </xf>
    <xf numFmtId="0" fontId="25" fillId="23" borderId="214" xfId="0" applyFont="1" applyFill="1" applyBorder="1" applyAlignment="1">
      <alignment horizontal="center" vertical="center"/>
    </xf>
    <xf numFmtId="0" fontId="25" fillId="23" borderId="215" xfId="0" applyFont="1" applyFill="1" applyBorder="1" applyAlignment="1">
      <alignment horizontal="center" vertical="center"/>
    </xf>
    <xf numFmtId="0" fontId="25" fillId="23" borderId="14" xfId="0" applyFont="1" applyFill="1" applyBorder="1" applyAlignment="1">
      <alignment horizontal="center" vertical="center"/>
    </xf>
    <xf numFmtId="0" fontId="25" fillId="23" borderId="216" xfId="0" applyFont="1" applyFill="1" applyBorder="1" applyAlignment="1">
      <alignment horizontal="center" vertical="center"/>
    </xf>
    <xf numFmtId="0" fontId="28" fillId="14" borderId="0" xfId="1" applyFont="1" applyFill="1" applyBorder="1" applyAlignment="1">
      <alignment horizontal="left" vertical="center"/>
    </xf>
    <xf numFmtId="0" fontId="31" fillId="23" borderId="217" xfId="0" applyFont="1" applyFill="1" applyBorder="1" applyAlignment="1">
      <alignment horizontal="center" vertical="center"/>
    </xf>
    <xf numFmtId="0" fontId="0" fillId="8" borderId="18" xfId="0" applyFill="1" applyBorder="1" applyAlignment="1">
      <alignment horizontal="left" vertical="center"/>
    </xf>
    <xf numFmtId="0" fontId="0" fillId="8" borderId="20" xfId="0" applyFill="1" applyBorder="1" applyAlignment="1">
      <alignment horizontal="left" vertical="center"/>
    </xf>
    <xf numFmtId="0" fontId="0" fillId="8" borderId="0" xfId="0" applyFill="1" applyBorder="1" applyAlignment="1">
      <alignment horizontal="left" vertical="center"/>
    </xf>
    <xf numFmtId="0" fontId="0" fillId="8" borderId="187" xfId="0" applyFill="1" applyBorder="1" applyAlignment="1">
      <alignment horizontal="left" vertical="center"/>
    </xf>
    <xf numFmtId="0" fontId="31" fillId="12" borderId="217" xfId="0" applyFont="1" applyFill="1" applyBorder="1" applyAlignment="1">
      <alignment horizontal="center" vertical="center"/>
    </xf>
    <xf numFmtId="0" fontId="25" fillId="12" borderId="212" xfId="0" applyFont="1" applyFill="1" applyBorder="1" applyAlignment="1">
      <alignment horizontal="center" vertical="center"/>
    </xf>
    <xf numFmtId="0" fontId="25" fillId="12" borderId="213" xfId="0" applyFont="1" applyFill="1" applyBorder="1" applyAlignment="1">
      <alignment horizontal="center" vertical="center"/>
    </xf>
    <xf numFmtId="0" fontId="25" fillId="12" borderId="214" xfId="0" applyFont="1" applyFill="1" applyBorder="1" applyAlignment="1">
      <alignment horizontal="center" vertical="center"/>
    </xf>
    <xf numFmtId="0" fontId="25" fillId="12" borderId="215" xfId="0" applyFont="1" applyFill="1" applyBorder="1" applyAlignment="1">
      <alignment horizontal="center" vertical="center"/>
    </xf>
    <xf numFmtId="0" fontId="25" fillId="12" borderId="216" xfId="0" applyFont="1" applyFill="1" applyBorder="1" applyAlignment="1">
      <alignment horizontal="center" vertical="center"/>
    </xf>
    <xf numFmtId="0" fontId="31" fillId="12" borderId="218" xfId="0" applyFont="1" applyFill="1" applyBorder="1" applyAlignment="1">
      <alignment horizontal="center" vertical="center"/>
    </xf>
    <xf numFmtId="0" fontId="0" fillId="16" borderId="220" xfId="0" applyFill="1" applyBorder="1" applyAlignment="1">
      <alignment horizontal="left" vertical="center" wrapText="1"/>
    </xf>
    <xf numFmtId="0" fontId="0" fillId="16" borderId="19" xfId="0" applyFill="1" applyBorder="1" applyAlignment="1">
      <alignment horizontal="left" vertical="center" wrapText="1"/>
    </xf>
    <xf numFmtId="0" fontId="0" fillId="16" borderId="0" xfId="0" applyFill="1" applyBorder="1" applyAlignment="1">
      <alignment horizontal="left" vertical="center" wrapText="1"/>
    </xf>
    <xf numFmtId="0" fontId="0" fillId="16" borderId="221" xfId="0" applyFill="1" applyBorder="1" applyAlignment="1">
      <alignment horizontal="left" vertical="center" wrapText="1"/>
    </xf>
    <xf numFmtId="0" fontId="0" fillId="16" borderId="226" xfId="0" applyFill="1" applyBorder="1" applyAlignment="1">
      <alignment horizontal="left" vertical="center" wrapText="1"/>
    </xf>
    <xf numFmtId="0" fontId="0" fillId="16" borderId="227" xfId="0" applyFill="1" applyBorder="1" applyAlignment="1">
      <alignment horizontal="left" vertical="center" wrapText="1"/>
    </xf>
    <xf numFmtId="0" fontId="0" fillId="16" borderId="228" xfId="0" applyFill="1" applyBorder="1" applyAlignment="1">
      <alignment horizontal="left" vertical="center" wrapText="1"/>
    </xf>
    <xf numFmtId="0" fontId="0" fillId="8" borderId="219" xfId="0" applyFill="1" applyBorder="1" applyAlignment="1">
      <alignment horizontal="left" vertical="center"/>
    </xf>
    <xf numFmtId="0" fontId="0" fillId="8" borderId="222" xfId="0" applyFill="1" applyBorder="1" applyAlignment="1">
      <alignment horizontal="left" vertical="center"/>
    </xf>
    <xf numFmtId="0" fontId="0" fillId="8" borderId="223" xfId="0" applyFill="1" applyBorder="1" applyAlignment="1">
      <alignment horizontal="left" vertical="center"/>
    </xf>
    <xf numFmtId="0" fontId="0" fillId="8" borderId="215" xfId="0" applyFill="1" applyBorder="1" applyAlignment="1">
      <alignment horizontal="left" vertical="center"/>
    </xf>
    <xf numFmtId="0" fontId="0" fillId="8" borderId="15" xfId="0" applyFill="1" applyBorder="1" applyAlignment="1">
      <alignment horizontal="left" vertical="center"/>
    </xf>
    <xf numFmtId="0" fontId="0" fillId="8" borderId="14" xfId="0" applyFill="1" applyBorder="1" applyAlignment="1">
      <alignment horizontal="left" vertical="center"/>
    </xf>
    <xf numFmtId="0" fontId="0" fillId="16" borderId="20" xfId="0" applyFill="1" applyBorder="1" applyAlignment="1">
      <alignment horizontal="left" vertical="center" wrapText="1"/>
    </xf>
    <xf numFmtId="0" fontId="0" fillId="16" borderId="0" xfId="0" applyFill="1" applyAlignment="1">
      <alignment horizontal="left" vertical="center" wrapText="1"/>
    </xf>
    <xf numFmtId="0" fontId="0" fillId="16" borderId="187" xfId="0" applyFill="1" applyBorder="1" applyAlignment="1">
      <alignment horizontal="left" vertical="center" wrapText="1"/>
    </xf>
    <xf numFmtId="0" fontId="31" fillId="13" borderId="12" xfId="0" applyFont="1" applyFill="1" applyBorder="1" applyAlignment="1">
      <alignment horizontal="center" vertical="center"/>
    </xf>
    <xf numFmtId="0" fontId="31" fillId="13" borderId="13" xfId="0" applyFont="1" applyFill="1" applyBorder="1" applyAlignment="1">
      <alignment horizontal="center" vertical="center"/>
    </xf>
    <xf numFmtId="0" fontId="31" fillId="13" borderId="11" xfId="0" applyFont="1" applyFill="1" applyBorder="1" applyAlignment="1">
      <alignment horizontal="center" vertical="center"/>
    </xf>
    <xf numFmtId="0" fontId="31" fillId="6" borderId="217" xfId="0" applyFont="1" applyFill="1" applyBorder="1" applyAlignment="1">
      <alignment horizontal="center" vertical="center"/>
    </xf>
    <xf numFmtId="0" fontId="31" fillId="6" borderId="13" xfId="0" applyFont="1" applyFill="1" applyBorder="1" applyAlignment="1">
      <alignment horizontal="center" vertical="center"/>
    </xf>
    <xf numFmtId="0" fontId="31" fillId="6" borderId="11" xfId="0" applyFont="1" applyFill="1" applyBorder="1" applyAlignment="1">
      <alignment horizontal="center" vertical="center"/>
    </xf>
    <xf numFmtId="0" fontId="31" fillId="6" borderId="218" xfId="0" applyFont="1" applyFill="1" applyBorder="1" applyAlignment="1">
      <alignment horizontal="center" vertical="center"/>
    </xf>
    <xf numFmtId="0" fontId="25" fillId="10" borderId="17" xfId="0" applyFont="1" applyFill="1" applyBorder="1" applyAlignment="1">
      <alignment horizontal="center" vertical="center"/>
    </xf>
    <xf numFmtId="0" fontId="25" fillId="10" borderId="18" xfId="0" applyFont="1" applyFill="1" applyBorder="1" applyAlignment="1">
      <alignment horizontal="center" vertical="center"/>
    </xf>
    <xf numFmtId="0" fontId="25" fillId="10" borderId="20" xfId="0" applyFont="1" applyFill="1" applyBorder="1" applyAlignment="1">
      <alignment horizontal="center" vertical="center"/>
    </xf>
    <xf numFmtId="0" fontId="25" fillId="10" borderId="16" xfId="0" applyFont="1" applyFill="1" applyBorder="1" applyAlignment="1">
      <alignment horizontal="center" vertical="center"/>
    </xf>
    <xf numFmtId="0" fontId="25" fillId="10" borderId="14" xfId="0" applyFont="1" applyFill="1" applyBorder="1" applyAlignment="1">
      <alignment horizontal="center" vertical="center"/>
    </xf>
    <xf numFmtId="0" fontId="25" fillId="10" borderId="15" xfId="0" applyFont="1" applyFill="1" applyBorder="1" applyAlignment="1">
      <alignment horizontal="center" vertical="center"/>
    </xf>
    <xf numFmtId="0" fontId="25" fillId="6" borderId="229" xfId="0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horizontal="center" vertical="center"/>
    </xf>
    <xf numFmtId="0" fontId="25" fillId="6" borderId="221" xfId="0" applyFont="1" applyFill="1" applyBorder="1" applyAlignment="1">
      <alignment horizontal="center" vertical="center"/>
    </xf>
    <xf numFmtId="0" fontId="25" fillId="6" borderId="215" xfId="0" applyFont="1" applyFill="1" applyBorder="1" applyAlignment="1">
      <alignment horizontal="center" vertical="center"/>
    </xf>
    <xf numFmtId="0" fontId="25" fillId="6" borderId="216" xfId="0" applyFont="1" applyFill="1" applyBorder="1" applyAlignment="1">
      <alignment horizontal="center" vertical="center"/>
    </xf>
    <xf numFmtId="0" fontId="31" fillId="10" borderId="11" xfId="0" applyFont="1" applyFill="1" applyBorder="1" applyAlignment="1">
      <alignment horizontal="center" vertical="center"/>
    </xf>
    <xf numFmtId="0" fontId="31" fillId="10" borderId="12" xfId="0" applyFont="1" applyFill="1" applyBorder="1" applyAlignment="1">
      <alignment horizontal="center" vertical="center"/>
    </xf>
    <xf numFmtId="0" fontId="31" fillId="10" borderId="13" xfId="0" applyFont="1" applyFill="1" applyBorder="1" applyAlignment="1">
      <alignment horizontal="center" vertical="center"/>
    </xf>
    <xf numFmtId="0" fontId="17" fillId="16" borderId="19" xfId="0" applyFont="1" applyFill="1" applyBorder="1" applyAlignment="1">
      <alignment horizontal="left" vertical="center" wrapText="1"/>
    </xf>
    <xf numFmtId="0" fontId="17" fillId="16" borderId="0" xfId="0" applyFont="1" applyFill="1" applyBorder="1" applyAlignment="1">
      <alignment horizontal="left" vertical="center" wrapText="1"/>
    </xf>
    <xf numFmtId="0" fontId="17" fillId="16" borderId="221" xfId="0" applyFont="1" applyFill="1" applyBorder="1" applyAlignment="1">
      <alignment horizontal="left" vertical="center" wrapText="1"/>
    </xf>
    <xf numFmtId="0" fontId="0" fillId="20" borderId="217" xfId="0" applyFill="1" applyBorder="1" applyAlignment="1">
      <alignment horizontal="left" vertical="center"/>
    </xf>
    <xf numFmtId="0" fontId="0" fillId="20" borderId="13" xfId="0" applyFill="1" applyBorder="1" applyAlignment="1">
      <alignment horizontal="left" vertical="center"/>
    </xf>
    <xf numFmtId="0" fontId="0" fillId="20" borderId="230" xfId="0" applyFill="1" applyBorder="1" applyAlignment="1">
      <alignment horizontal="left" vertical="center"/>
    </xf>
    <xf numFmtId="0" fontId="0" fillId="20" borderId="225" xfId="0" applyFill="1" applyBorder="1" applyAlignment="1">
      <alignment horizontal="left" vertical="center"/>
    </xf>
    <xf numFmtId="0" fontId="0" fillId="16" borderId="224" xfId="0" applyFill="1" applyBorder="1" applyAlignment="1">
      <alignment horizontal="left" vertical="center" wrapText="1"/>
    </xf>
    <xf numFmtId="0" fontId="0" fillId="16" borderId="231" xfId="0" applyFill="1" applyBorder="1" applyAlignment="1">
      <alignment horizontal="left" vertical="center" wrapText="1"/>
    </xf>
    <xf numFmtId="0" fontId="0" fillId="16" borderId="232" xfId="0" applyFill="1" applyBorder="1" applyAlignment="1">
      <alignment horizontal="left" vertical="center" wrapText="1"/>
    </xf>
    <xf numFmtId="0" fontId="0" fillId="8" borderId="17" xfId="0" applyFill="1" applyBorder="1" applyAlignment="1">
      <alignment horizontal="left" vertical="center"/>
    </xf>
    <xf numFmtId="0" fontId="0" fillId="8" borderId="16" xfId="0" applyFill="1" applyBorder="1" applyAlignment="1">
      <alignment horizontal="left" vertical="center"/>
    </xf>
    <xf numFmtId="0" fontId="0" fillId="16" borderId="15" xfId="0" applyFill="1" applyBorder="1" applyAlignment="1">
      <alignment horizontal="left" vertical="center" wrapText="1"/>
    </xf>
    <xf numFmtId="0" fontId="25" fillId="6" borderId="17" xfId="0" applyFont="1" applyFill="1" applyBorder="1" applyAlignment="1">
      <alignment horizontal="center" vertical="center"/>
    </xf>
    <xf numFmtId="0" fontId="25" fillId="6" borderId="18" xfId="0" applyFont="1" applyFill="1" applyBorder="1" applyAlignment="1">
      <alignment horizontal="center" vertical="center"/>
    </xf>
    <xf numFmtId="0" fontId="25" fillId="6" borderId="20" xfId="0" applyFont="1" applyFill="1" applyBorder="1" applyAlignment="1">
      <alignment horizontal="center" vertical="center"/>
    </xf>
    <xf numFmtId="0" fontId="25" fillId="6" borderId="16" xfId="0" applyFont="1" applyFill="1" applyBorder="1" applyAlignment="1">
      <alignment horizontal="center" vertical="center"/>
    </xf>
    <xf numFmtId="0" fontId="25" fillId="6" borderId="15" xfId="0" applyFont="1" applyFill="1" applyBorder="1" applyAlignment="1">
      <alignment horizontal="center" vertical="center"/>
    </xf>
    <xf numFmtId="0" fontId="0" fillId="17" borderId="11" xfId="0" applyFill="1" applyBorder="1" applyAlignment="1">
      <alignment horizontal="left" vertical="center"/>
    </xf>
    <xf numFmtId="0" fontId="0" fillId="17" borderId="13" xfId="0" applyFill="1" applyBorder="1" applyAlignment="1">
      <alignment horizontal="left" vertical="center"/>
    </xf>
    <xf numFmtId="0" fontId="31" fillId="10" borderId="16" xfId="0" applyFont="1" applyFill="1" applyBorder="1" applyAlignment="1">
      <alignment horizontal="center" vertical="center"/>
    </xf>
    <xf numFmtId="0" fontId="31" fillId="10" borderId="14" xfId="0" applyFont="1" applyFill="1" applyBorder="1" applyAlignment="1">
      <alignment horizontal="center" vertical="center"/>
    </xf>
    <xf numFmtId="0" fontId="31" fillId="10" borderId="15" xfId="0" applyFont="1" applyFill="1" applyBorder="1" applyAlignment="1">
      <alignment horizontal="center" vertical="center"/>
    </xf>
    <xf numFmtId="0" fontId="31" fillId="10" borderId="18" xfId="0" applyFont="1" applyFill="1" applyBorder="1" applyAlignment="1">
      <alignment horizontal="center" vertical="center" wrapText="1"/>
    </xf>
    <xf numFmtId="0" fontId="31" fillId="10" borderId="20" xfId="0" applyFont="1" applyFill="1" applyBorder="1" applyAlignment="1">
      <alignment horizontal="center" vertical="center" wrapText="1"/>
    </xf>
    <xf numFmtId="0" fontId="0" fillId="17" borderId="211" xfId="0" applyFill="1" applyBorder="1" applyAlignment="1">
      <alignment horizontal="left" vertical="center"/>
    </xf>
    <xf numFmtId="2" fontId="0" fillId="17" borderId="11" xfId="0" applyNumberFormat="1" applyFill="1" applyBorder="1" applyAlignment="1">
      <alignment horizontal="center" vertical="center"/>
    </xf>
  </cellXfs>
  <cellStyles count="7">
    <cellStyle name="40% - Énfasis6" xfId="1" builtinId="51"/>
    <cellStyle name="60% - Énfasis6" xfId="2" builtinId="52"/>
    <cellStyle name="Cálculo" xfId="6" builtinId="22"/>
    <cellStyle name="Hipervínculo" xfId="4" builtinId="8"/>
    <cellStyle name="Millares" xfId="3" builtinId="3"/>
    <cellStyle name="Normal" xfId="0" builtinId="0"/>
    <cellStyle name="Salida" xfId="5" builtinId="21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</dxf>
    <dxf>
      <font>
        <color rgb="FF9C0006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rgb="FFDEA678"/>
        </patternFill>
      </fill>
    </dxf>
    <dxf>
      <font>
        <color theme="0" tint="-4.9989318521683403E-2"/>
      </font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D948"/>
      <color rgb="FFBC8FDD"/>
      <color rgb="FFF4D9FB"/>
      <color rgb="FFEABBF7"/>
      <color rgb="FFFEE8F8"/>
      <color rgb="FFFBA3AB"/>
      <color rgb="FFE3A6F4"/>
      <color rgb="FFC7A1E3"/>
      <color rgb="FFFDCBEF"/>
      <color rgb="FFF973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Mobilitat!$J$86</c:f>
              <c:strCache>
                <c:ptCount val="1"/>
                <c:pt idx="0">
                  <c:v> -   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2225">
              <a:solidFill>
                <a:schemeClr val="bg1"/>
              </a:solidFill>
            </a:ln>
            <a:effectLst/>
          </c:spPr>
          <c:dPt>
            <c:idx val="0"/>
            <c:spPr>
              <a:solidFill>
                <a:schemeClr val="accent4">
                  <a:lumMod val="40000"/>
                  <a:lumOff val="60000"/>
                </a:schemeClr>
              </a:solidFill>
              <a:ln w="22225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88C-4282-AD58-992D25E467F7}"/>
              </c:ext>
            </c:extLst>
          </c:dPt>
          <c:dPt>
            <c:idx val="2"/>
            <c:spPr>
              <a:solidFill>
                <a:schemeClr val="accent6">
                  <a:lumMod val="40000"/>
                  <a:lumOff val="60000"/>
                </a:schemeClr>
              </a:solidFill>
              <a:ln w="22225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88C-4282-AD58-992D25E467F7}"/>
              </c:ext>
            </c:extLst>
          </c:dPt>
          <c:dPt>
            <c:idx val="4"/>
            <c:spPr>
              <a:solidFill>
                <a:srgbClr val="FBA3AB"/>
              </a:solidFill>
              <a:ln w="22225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88C-4282-AD58-992D25E467F7}"/>
              </c:ext>
            </c:extLst>
          </c:dPt>
          <c:dPt>
            <c:idx val="6"/>
            <c:spPr>
              <a:solidFill>
                <a:schemeClr val="accent2">
                  <a:lumMod val="60000"/>
                  <a:lumOff val="40000"/>
                </a:schemeClr>
              </a:solidFill>
              <a:ln w="22225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88C-4282-AD58-992D25E467F7}"/>
              </c:ext>
            </c:extLst>
          </c:dPt>
          <c:dPt>
            <c:idx val="8"/>
            <c:spPr>
              <a:solidFill>
                <a:schemeClr val="accent5">
                  <a:lumMod val="40000"/>
                  <a:lumOff val="60000"/>
                </a:schemeClr>
              </a:solidFill>
              <a:ln w="22225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88C-4282-AD58-992D25E467F7}"/>
              </c:ext>
            </c:extLst>
          </c:dPt>
          <c:dPt>
            <c:idx val="10"/>
            <c:spPr>
              <a:solidFill>
                <a:srgbClr val="EABBF7"/>
              </a:solidFill>
              <a:ln w="22225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88C-4282-AD58-992D25E467F7}"/>
              </c:ext>
            </c:extLst>
          </c:dPt>
          <c:cat>
            <c:strRef>
              <c:f>Mobilitat!$G$57:$G$68</c:f>
              <c:strCache>
                <c:ptCount val="11"/>
                <c:pt idx="0">
                  <c:v>Cotxe</c:v>
                </c:pt>
                <c:pt idx="2">
                  <c:v>Bus</c:v>
                </c:pt>
                <c:pt idx="4">
                  <c:v>Metro</c:v>
                </c:pt>
                <c:pt idx="6">
                  <c:v>Moto</c:v>
                </c:pt>
                <c:pt idx="8">
                  <c:v>Tramvia</c:v>
                </c:pt>
                <c:pt idx="10">
                  <c:v>Ferrocarrils</c:v>
                </c:pt>
              </c:strCache>
            </c:strRef>
          </c:cat>
          <c:val>
            <c:numRef>
              <c:f>Mobilitat!$J$86:$J$97</c:f>
              <c:numCache>
                <c:formatCode>_-* #,##0.00_-;\-* #,##0.00_-;_-* "-"??_-;_-@_-</c:formatCode>
                <c:ptCount val="12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E88C-4282-AD58-992D25E467F7}"/>
            </c:ext>
          </c:extLst>
        </c:ser>
        <c:gapWidth val="0"/>
        <c:axId val="184935552"/>
        <c:axId val="184937088"/>
      </c:barChart>
      <c:catAx>
        <c:axId val="18493555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25400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randview" panose="020B0502040204020203" pitchFamily="34" charset="0"/>
                <a:ea typeface="+mn-ea"/>
                <a:cs typeface="+mn-cs"/>
              </a:defRPr>
            </a:pPr>
            <a:endParaRPr lang="es-ES"/>
          </a:p>
        </c:txPr>
        <c:crossAx val="184937088"/>
        <c:crosses val="autoZero"/>
        <c:auto val="1"/>
        <c:lblAlgn val="ctr"/>
        <c:lblOffset val="100"/>
      </c:catAx>
      <c:valAx>
        <c:axId val="184937088"/>
        <c:scaling>
          <c:orientation val="minMax"/>
        </c:scaling>
        <c:axPos val="l"/>
        <c:majorGridlines>
          <c:spPr>
            <a:ln w="25400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-* #,##0.00_-;\-* #,##0.00_-;_-* &quot;-&quot;??_-;_-@_-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4935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 w="31750">
              <a:solidFill>
                <a:schemeClr val="bg1"/>
              </a:solidFill>
            </a:ln>
            <a:effectLst/>
          </c:spPr>
          <c:dPt>
            <c:idx val="0"/>
            <c:spPr>
              <a:solidFill>
                <a:schemeClr val="accent5">
                  <a:lumMod val="40000"/>
                  <a:lumOff val="60000"/>
                </a:schemeClr>
              </a:solidFill>
              <a:ln w="31750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FCD-4DC2-AA89-B96391A10D01}"/>
              </c:ext>
            </c:extLst>
          </c:dPt>
          <c:dPt>
            <c:idx val="1"/>
            <c:spPr>
              <a:solidFill>
                <a:schemeClr val="accent4">
                  <a:lumMod val="60000"/>
                  <a:lumOff val="40000"/>
                </a:schemeClr>
              </a:solidFill>
              <a:ln w="31750">
                <a:solidFill>
                  <a:schemeClr val="bg1"/>
                </a:solidFill>
              </a:ln>
              <a:effectLst/>
            </c:spPr>
          </c:dPt>
          <c:dPt>
            <c:idx val="2"/>
            <c:spPr>
              <a:solidFill>
                <a:schemeClr val="bg1">
                  <a:lumMod val="75000"/>
                </a:schemeClr>
              </a:solidFill>
              <a:ln w="31750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FCD-4DC2-AA89-B96391A10D01}"/>
              </c:ext>
            </c:extLst>
          </c:dPt>
          <c:dP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ln w="31750">
                <a:solidFill>
                  <a:schemeClr val="bg1"/>
                </a:solidFill>
              </a:ln>
              <a:effectLst/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 w="31750">
                <a:solidFill>
                  <a:schemeClr val="bg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randview" panose="020B0502040204020203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Residus!$G$70:$G$74</c:f>
              <c:strCache>
                <c:ptCount val="5"/>
                <c:pt idx="0">
                  <c:v>VIDRE*</c:v>
                </c:pt>
                <c:pt idx="1">
                  <c:v>PLÀSTIC</c:v>
                </c:pt>
                <c:pt idx="2">
                  <c:v>REBUIG*</c:v>
                </c:pt>
                <c:pt idx="3">
                  <c:v>PAPER I CARTRÓ</c:v>
                </c:pt>
                <c:pt idx="4">
                  <c:v>ORGÀNICA*</c:v>
                </c:pt>
              </c:strCache>
            </c:strRef>
          </c:cat>
          <c:val>
            <c:numRef>
              <c:f>Residus!$J$70:$J$74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4FCD-4DC2-AA89-B96391A10D01}"/>
            </c:ext>
          </c:extLst>
        </c:ser>
        <c:gapWidth val="0"/>
        <c:axId val="215139072"/>
        <c:axId val="215140608"/>
      </c:barChart>
      <c:catAx>
        <c:axId val="21513907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25400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randview" panose="020B0502040204020203" pitchFamily="34" charset="0"/>
                <a:ea typeface="+mn-ea"/>
                <a:cs typeface="+mn-cs"/>
              </a:defRPr>
            </a:pPr>
            <a:endParaRPr lang="es-ES"/>
          </a:p>
        </c:txPr>
        <c:crossAx val="215140608"/>
        <c:crosses val="autoZero"/>
        <c:auto val="1"/>
        <c:lblAlgn val="ctr"/>
        <c:lblOffset val="100"/>
      </c:catAx>
      <c:valAx>
        <c:axId val="215140608"/>
        <c:scaling>
          <c:orientation val="minMax"/>
        </c:scaling>
        <c:axPos val="l"/>
        <c:majorGridlines>
          <c:spPr>
            <a:ln w="25400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5139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0.29393939755651305"/>
          <c:y val="2.8992671723470097E-2"/>
          <c:w val="0.67657106222960572"/>
          <c:h val="0.90986371368937746"/>
        </c:manualLayout>
      </c:layout>
      <c:barChart>
        <c:barDir val="bar"/>
        <c:grouping val="clustered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dPt>
            <c:idx val="0"/>
            <c:spPr>
              <a:solidFill>
                <a:schemeClr val="accent4">
                  <a:lumMod val="60000"/>
                  <a:lumOff val="40000"/>
                </a:schemeClr>
              </a:solidFill>
              <a:ln w="31750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CA37-4EDB-BFC5-B0B0BD91327D}"/>
              </c:ext>
            </c:extLst>
          </c:dPt>
          <c:dPt>
            <c:idx val="1"/>
            <c:spPr>
              <a:solidFill>
                <a:srgbClr val="EABBF7"/>
              </a:solidFill>
              <a:ln w="31750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A37-4EDB-BFC5-B0B0BD91327D}"/>
              </c:ext>
            </c:extLst>
          </c:dPt>
          <c:dPt>
            <c:idx val="2"/>
            <c:spPr>
              <a:solidFill>
                <a:schemeClr val="accent6">
                  <a:lumMod val="60000"/>
                  <a:lumOff val="40000"/>
                </a:schemeClr>
              </a:solidFill>
              <a:ln w="31750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CA37-4EDB-BFC5-B0B0BD91327D}"/>
              </c:ext>
            </c:extLst>
          </c:dPt>
          <c:dPt>
            <c:idx val="3"/>
            <c:spPr>
              <a:solidFill>
                <a:schemeClr val="accent5">
                  <a:lumMod val="60000"/>
                  <a:lumOff val="40000"/>
                </a:schemeClr>
              </a:solidFill>
              <a:ln w="31750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A37-4EDB-BFC5-B0B0BD91327D}"/>
              </c:ext>
            </c:extLst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 w="31750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CA37-4EDB-BFC5-B0B0BD9132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randview" panose="020B0502040204020203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Resultats!$G$14:$G$18</c:f>
              <c:strCache>
                <c:ptCount val="5"/>
                <c:pt idx="0">
                  <c:v>Consum climatització</c:v>
                </c:pt>
                <c:pt idx="1">
                  <c:v>Mobilitat alumnat</c:v>
                </c:pt>
                <c:pt idx="2">
                  <c:v>Consum elèctric del centre</c:v>
                </c:pt>
                <c:pt idx="3">
                  <c:v>Consum d'aigua del centre</c:v>
                </c:pt>
                <c:pt idx="4">
                  <c:v>Generació de residus del centre</c:v>
                </c:pt>
              </c:strCache>
            </c:strRef>
          </c:cat>
          <c:val>
            <c:numRef>
              <c:f>Resultats!$J$14:$J$18</c:f>
              <c:numCache>
                <c:formatCode>_-* #,##0.00_-;\-* #,##0.00_-;_-*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A37-4EDB-BFC5-B0B0BD91327D}"/>
            </c:ext>
          </c:extLst>
        </c:ser>
        <c:gapWidth val="75"/>
        <c:overlap val="40"/>
        <c:axId val="216633344"/>
        <c:axId val="21663488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Resultats!$G$14:$G$18</c15:sqref>
                        </c15:formulaRef>
                      </c:ext>
                    </c:extLst>
                    <c:strCache>
                      <c:ptCount val="5"/>
                      <c:pt idx="0">
                        <c:v>Consum climatització</c:v>
                      </c:pt>
                      <c:pt idx="1">
                        <c:v>Mobilitat alumnat</c:v>
                      </c:pt>
                      <c:pt idx="2">
                        <c:v>Consum elèctric del centre</c:v>
                      </c:pt>
                      <c:pt idx="3">
                        <c:v>Consum d'aigua del centre</c:v>
                      </c:pt>
                      <c:pt idx="4">
                        <c:v>Generació de residus del centre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Resultats!$H$14:$H$18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A37-4EDB-BFC5-B0B0BD91327D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Resultats!$G$14:$G$18</c15:sqref>
                        </c15:formulaRef>
                      </c:ext>
                    </c:extLst>
                    <c:strCache>
                      <c:ptCount val="5"/>
                      <c:pt idx="0">
                        <c:v>Consum climatització</c:v>
                      </c:pt>
                      <c:pt idx="1">
                        <c:v>Mobilitat alumnat</c:v>
                      </c:pt>
                      <c:pt idx="2">
                        <c:v>Consum elèctric del centre</c:v>
                      </c:pt>
                      <c:pt idx="3">
                        <c:v>Consum d'aigua del centre</c:v>
                      </c:pt>
                      <c:pt idx="4">
                        <c:v>Generació de residus del centre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Resultats!$I$14:$I$18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CA37-4EDB-BFC5-B0B0BD91327D}"/>
                  </c:ext>
                </c:extLst>
              </c15:ser>
            </c15:filteredBarSeries>
          </c:ext>
        </c:extLst>
      </c:barChart>
      <c:catAx>
        <c:axId val="216633344"/>
        <c:scaling>
          <c:orientation val="minMax"/>
        </c:scaling>
        <c:axPos val="l"/>
        <c:numFmt formatCode="General" sourceLinked="1"/>
        <c:tickLblPos val="nextTo"/>
        <c:spPr>
          <a:noFill/>
          <a:ln w="31750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randview" panose="020B0502040204020203" pitchFamily="34" charset="0"/>
                <a:ea typeface="+mn-ea"/>
                <a:cs typeface="+mn-cs"/>
              </a:defRPr>
            </a:pPr>
            <a:endParaRPr lang="es-ES"/>
          </a:p>
        </c:txPr>
        <c:crossAx val="216634880"/>
        <c:crosses val="autoZero"/>
        <c:auto val="1"/>
        <c:lblAlgn val="ctr"/>
        <c:lblOffset val="100"/>
      </c:catAx>
      <c:valAx>
        <c:axId val="216634880"/>
        <c:scaling>
          <c:orientation val="minMax"/>
        </c:scaling>
        <c:axPos val="b"/>
        <c:majorGridlines>
          <c:spPr>
            <a:ln w="31750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-* #,##0.00_-;\-* #,##0.00_-;_-* &quot;-&quot;??_-;_-@_-" sourceLinked="1"/>
        <c:tickLblPos val="nextTo"/>
        <c:spPr>
          <a:noFill/>
          <a:ln w="31750"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6633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noFill/>
    <a:ln w="1587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0.29393939755651305"/>
          <c:y val="2.8992671723470097E-2"/>
          <c:w val="0.67657106222960572"/>
          <c:h val="0.90986371368937746"/>
        </c:manualLayout>
      </c:layout>
      <c:barChart>
        <c:barDir val="bar"/>
        <c:grouping val="clustered"/>
        <c:ser>
          <c:idx val="2"/>
          <c:order val="0"/>
          <c:spPr>
            <a:solidFill>
              <a:schemeClr val="accent3">
                <a:lumMod val="20000"/>
                <a:lumOff val="80000"/>
              </a:schemeClr>
            </a:solidFill>
            <a:ln>
              <a:solidFill>
                <a:srgbClr val="FDCBEF"/>
              </a:solidFill>
            </a:ln>
            <a:effectLst/>
          </c:spPr>
          <c:dPt>
            <c:idx val="0"/>
            <c:spPr>
              <a:solidFill>
                <a:schemeClr val="accent3">
                  <a:lumMod val="20000"/>
                  <a:lumOff val="80000"/>
                </a:schemeClr>
              </a:solidFill>
              <a:ln w="31750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799-47AE-B769-D2CD0163F140}"/>
              </c:ext>
            </c:extLst>
          </c:dPt>
          <c:dPt>
            <c:idx val="1"/>
            <c:spPr>
              <a:solidFill>
                <a:schemeClr val="accent3">
                  <a:lumMod val="20000"/>
                  <a:lumOff val="80000"/>
                </a:schemeClr>
              </a:solidFill>
              <a:ln w="31750">
                <a:solidFill>
                  <a:srgbClr val="EABBF7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799-47AE-B769-D2CD0163F140}"/>
              </c:ext>
            </c:extLst>
          </c:dPt>
          <c:dPt>
            <c:idx val="2"/>
            <c:spPr>
              <a:solidFill>
                <a:schemeClr val="accent3">
                  <a:lumMod val="20000"/>
                  <a:lumOff val="80000"/>
                </a:schemeClr>
              </a:solidFill>
              <a:ln w="31750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799-47AE-B769-D2CD0163F140}"/>
              </c:ext>
            </c:extLst>
          </c:dPt>
          <c:dPt>
            <c:idx val="3"/>
            <c:spPr>
              <a:solidFill>
                <a:schemeClr val="accent3">
                  <a:lumMod val="20000"/>
                  <a:lumOff val="80000"/>
                </a:schemeClr>
              </a:solidFill>
              <a:ln w="31750">
                <a:solidFill>
                  <a:srgbClr val="FDCBEF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799-47AE-B769-D2CD0163F140}"/>
              </c:ext>
            </c:extLst>
          </c:dPt>
          <c:dPt>
            <c:idx val="4"/>
            <c:spPr>
              <a:solidFill>
                <a:schemeClr val="accent3">
                  <a:lumMod val="20000"/>
                  <a:lumOff val="80000"/>
                </a:schemeClr>
              </a:solidFill>
              <a:ln w="31750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799-47AE-B769-D2CD0163F14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randview" panose="020B0502040204020203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'Hip vs real'!$G$14:$G$18</c:f>
              <c:strCache>
                <c:ptCount val="5"/>
                <c:pt idx="0">
                  <c:v>Consum climatització</c:v>
                </c:pt>
                <c:pt idx="1">
                  <c:v>Mobilitat alumnat</c:v>
                </c:pt>
                <c:pt idx="2">
                  <c:v>Consum elèctric del centre</c:v>
                </c:pt>
                <c:pt idx="3">
                  <c:v>Consum d'aigua del centre</c:v>
                </c:pt>
                <c:pt idx="4">
                  <c:v>Generació de residus del centre</c:v>
                </c:pt>
              </c:strCache>
            </c:strRef>
          </c:cat>
          <c:val>
            <c:numRef>
              <c:f>'Hip vs real'!$J$14:$J$18</c:f>
              <c:numCache>
                <c:formatCode>_-* #,##0.00_-;\-* #,##0.00_-;_-*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799-47AE-B769-D2CD0163F140}"/>
            </c:ext>
          </c:extLst>
        </c:ser>
        <c:ser>
          <c:idx val="3"/>
          <c:order val="1"/>
          <c:spPr>
            <a:solidFill>
              <a:schemeClr val="accent4"/>
            </a:solidFill>
            <a:ln>
              <a:noFill/>
            </a:ln>
            <a:effectLst/>
          </c:spPr>
          <c:dPt>
            <c:idx val="0"/>
            <c:spPr>
              <a:solidFill>
                <a:schemeClr val="accent4">
                  <a:lumMod val="60000"/>
                  <a:lumOff val="40000"/>
                </a:schemeClr>
              </a:solidFill>
              <a:ln w="31750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F799-47AE-B769-D2CD0163F140}"/>
              </c:ext>
            </c:extLst>
          </c:dPt>
          <c:dPt>
            <c:idx val="1"/>
            <c:spPr>
              <a:solidFill>
                <a:srgbClr val="EABBF7"/>
              </a:solidFill>
              <a:ln w="31750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F799-47AE-B769-D2CD0163F140}"/>
              </c:ext>
            </c:extLst>
          </c:dPt>
          <c:dPt>
            <c:idx val="2"/>
            <c:spPr>
              <a:solidFill>
                <a:schemeClr val="accent6">
                  <a:lumMod val="60000"/>
                  <a:lumOff val="40000"/>
                </a:schemeClr>
              </a:solidFill>
              <a:ln w="31750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F799-47AE-B769-D2CD0163F140}"/>
              </c:ext>
            </c:extLst>
          </c:dPt>
          <c:dPt>
            <c:idx val="3"/>
            <c:spPr>
              <a:solidFill>
                <a:schemeClr val="accent5">
                  <a:lumMod val="60000"/>
                  <a:lumOff val="40000"/>
                </a:schemeClr>
              </a:solidFill>
              <a:ln w="31750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799-47AE-B769-D2CD0163F140}"/>
              </c:ext>
            </c:extLst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 w="31750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F799-47AE-B769-D2CD0163F14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randview" panose="020B0502040204020203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'Hip vs real'!$G$14:$G$18</c:f>
              <c:strCache>
                <c:ptCount val="5"/>
                <c:pt idx="0">
                  <c:v>Consum climatització</c:v>
                </c:pt>
                <c:pt idx="1">
                  <c:v>Mobilitat alumnat</c:v>
                </c:pt>
                <c:pt idx="2">
                  <c:v>Consum elèctric del centre</c:v>
                </c:pt>
                <c:pt idx="3">
                  <c:v>Consum d'aigua del centre</c:v>
                </c:pt>
                <c:pt idx="4">
                  <c:v>Generació de residus del centre</c:v>
                </c:pt>
              </c:strCache>
            </c:strRef>
          </c:cat>
          <c:val>
            <c:numRef>
              <c:f>'Hip vs real'!$K$14:$K$18</c:f>
              <c:numCache>
                <c:formatCode>_-* #,##0.00_-;\-* #,##0.00_-;_-*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F799-47AE-B769-D2CD0163F140}"/>
            </c:ext>
          </c:extLst>
        </c:ser>
        <c:dLbls>
          <c:showVal val="1"/>
        </c:dLbls>
        <c:gapWidth val="75"/>
        <c:overlap val="40"/>
        <c:axId val="217456000"/>
        <c:axId val="21747417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'Hip vs real'!$G$14:$G$18</c15:sqref>
                        </c15:formulaRef>
                      </c:ext>
                    </c:extLst>
                    <c:strCache>
                      <c:ptCount val="5"/>
                      <c:pt idx="0">
                        <c:v>Consum climatització</c:v>
                      </c:pt>
                      <c:pt idx="1">
                        <c:v>Mobilitat alumnat</c:v>
                      </c:pt>
                      <c:pt idx="2">
                        <c:v>Consum elèctric del centre</c:v>
                      </c:pt>
                      <c:pt idx="3">
                        <c:v>Consum d'aigua del centre</c:v>
                      </c:pt>
                      <c:pt idx="4">
                        <c:v>Generació de residus del centre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'Hip vs real'!$H$14:$H$18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D-F799-47AE-B769-D2CD0163F140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'Hip vs real'!$G$14:$G$18</c15:sqref>
                        </c15:formulaRef>
                      </c:ext>
                    </c:extLst>
                    <c:strCache>
                      <c:ptCount val="5"/>
                      <c:pt idx="0">
                        <c:v>Consum climatització</c:v>
                      </c:pt>
                      <c:pt idx="1">
                        <c:v>Mobilitat alumnat</c:v>
                      </c:pt>
                      <c:pt idx="2">
                        <c:v>Consum elèctric del centre</c:v>
                      </c:pt>
                      <c:pt idx="3">
                        <c:v>Consum d'aigua del centre</c:v>
                      </c:pt>
                      <c:pt idx="4">
                        <c:v>Generació de residus del centre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'Hip vs real'!$I$14:$I$18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F799-47AE-B769-D2CD0163F140}"/>
                  </c:ext>
                </c:extLst>
              </c15:ser>
            </c15:filteredBarSeries>
          </c:ext>
        </c:extLst>
      </c:barChart>
      <c:catAx>
        <c:axId val="217456000"/>
        <c:scaling>
          <c:orientation val="minMax"/>
        </c:scaling>
        <c:axPos val="l"/>
        <c:numFmt formatCode="General" sourceLinked="1"/>
        <c:tickLblPos val="nextTo"/>
        <c:spPr>
          <a:noFill/>
          <a:ln w="31750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randview" panose="020B0502040204020203" pitchFamily="34" charset="0"/>
                <a:ea typeface="+mn-ea"/>
                <a:cs typeface="+mn-cs"/>
              </a:defRPr>
            </a:pPr>
            <a:endParaRPr lang="es-ES"/>
          </a:p>
        </c:txPr>
        <c:crossAx val="217474176"/>
        <c:crosses val="autoZero"/>
        <c:auto val="1"/>
        <c:lblAlgn val="ctr"/>
        <c:lblOffset val="100"/>
      </c:catAx>
      <c:valAx>
        <c:axId val="217474176"/>
        <c:scaling>
          <c:orientation val="minMax"/>
        </c:scaling>
        <c:axPos val="b"/>
        <c:majorGridlines>
          <c:spPr>
            <a:ln w="31750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-* #,##0.00_-;\-* #,##0.00_-;_-* &quot;-&quot;??_-;_-@_-" sourceLinked="1"/>
        <c:tickLblPos val="nextTo"/>
        <c:spPr>
          <a:noFill/>
          <a:ln w="31750"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randview" panose="020B0502040204020203" pitchFamily="34" charset="0"/>
                <a:ea typeface="+mn-ea"/>
                <a:cs typeface="+mn-cs"/>
              </a:defRPr>
            </a:pPr>
            <a:endParaRPr lang="es-ES"/>
          </a:p>
        </c:txPr>
        <c:crossAx val="217456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noFill/>
    <a:ln w="1587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1#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colorful1#2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colorful1#3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8B4A800B-31E2-4B16-8C88-A9A013D3236D}" type="doc">
      <dgm:prSet loTypeId="urn:microsoft.com/office/officeart/2005/8/layout/default#1" loCatId="list" qsTypeId="urn:microsoft.com/office/officeart/2005/8/quickstyle/simple1" qsCatId="simple" csTypeId="urn:microsoft.com/office/officeart/2005/8/colors/colorful1#1" csCatId="colorful" phldr="1"/>
      <dgm:spPr/>
    </dgm:pt>
    <dgm:pt modelId="{50862B4E-76EA-4B16-820E-3FA312499441}">
      <dgm:prSet phldrT="[Texto]" custT="1"/>
      <dgm:spPr/>
      <dgm:t>
        <a:bodyPr/>
        <a:lstStyle/>
        <a:p>
          <a:r>
            <a:rPr lang="es-ES" sz="1200">
              <a:latin typeface="Grandview" panose="020B0502040204020203" pitchFamily="34" charset="0"/>
            </a:rPr>
            <a:t>El consum de la climatització</a:t>
          </a:r>
          <a:endParaRPr lang="es-ES" sz="1100">
            <a:latin typeface="Grandview" panose="020B0502040204020203" pitchFamily="34" charset="0"/>
          </a:endParaRPr>
        </a:p>
      </dgm:t>
    </dgm:pt>
    <dgm:pt modelId="{312B5FC2-4F42-4119-B4AC-3AC5BA2AB4B9}" type="parTrans" cxnId="{1C2E671F-1909-44BD-9343-3767AAD7BF85}">
      <dgm:prSet/>
      <dgm:spPr/>
      <dgm:t>
        <a:bodyPr/>
        <a:lstStyle/>
        <a:p>
          <a:endParaRPr lang="es-ES" sz="1600">
            <a:latin typeface="Grandview" panose="020B0502040204020203" pitchFamily="34" charset="0"/>
          </a:endParaRPr>
        </a:p>
      </dgm:t>
    </dgm:pt>
    <dgm:pt modelId="{46B1C4BB-936E-4D12-8147-1B851DF07F99}" type="sibTrans" cxnId="{1C2E671F-1909-44BD-9343-3767AAD7BF85}">
      <dgm:prSet/>
      <dgm:spPr/>
      <dgm:t>
        <a:bodyPr/>
        <a:lstStyle/>
        <a:p>
          <a:endParaRPr lang="es-ES" sz="1600">
            <a:latin typeface="Grandview" panose="020B0502040204020203" pitchFamily="34" charset="0"/>
          </a:endParaRPr>
        </a:p>
      </dgm:t>
    </dgm:pt>
    <dgm:pt modelId="{7E9142BE-84E4-404F-8FAB-0DBDE940F0FF}">
      <dgm:prSet phldrT="[Texto]" custT="1"/>
      <dgm:spPr/>
      <dgm:t>
        <a:bodyPr/>
        <a:lstStyle/>
        <a:p>
          <a:r>
            <a:rPr lang="es-ES" sz="1200">
              <a:latin typeface="Grandview" panose="020B0502040204020203" pitchFamily="34" charset="0"/>
            </a:rPr>
            <a:t>Mobilitat de l'alumnat</a:t>
          </a:r>
        </a:p>
      </dgm:t>
    </dgm:pt>
    <dgm:pt modelId="{01243FB5-C648-4ACA-BA13-71165F3F1FE9}" type="parTrans" cxnId="{58D9A480-0ADD-4438-BC34-96C49A105143}">
      <dgm:prSet/>
      <dgm:spPr/>
      <dgm:t>
        <a:bodyPr/>
        <a:lstStyle/>
        <a:p>
          <a:endParaRPr lang="es-ES" sz="1600">
            <a:latin typeface="Grandview" panose="020B0502040204020203" pitchFamily="34" charset="0"/>
          </a:endParaRPr>
        </a:p>
      </dgm:t>
    </dgm:pt>
    <dgm:pt modelId="{E21D2FB5-6FBA-4276-8085-01131075972B}" type="sibTrans" cxnId="{58D9A480-0ADD-4438-BC34-96C49A105143}">
      <dgm:prSet/>
      <dgm:spPr/>
      <dgm:t>
        <a:bodyPr/>
        <a:lstStyle/>
        <a:p>
          <a:endParaRPr lang="es-ES" sz="1600">
            <a:latin typeface="Grandview" panose="020B0502040204020203" pitchFamily="34" charset="0"/>
          </a:endParaRPr>
        </a:p>
      </dgm:t>
    </dgm:pt>
    <dgm:pt modelId="{11C15137-EFE2-4C70-AAD6-1FC8EA31DE91}">
      <dgm:prSet phldrT="[Texto]" custT="1"/>
      <dgm:spPr/>
      <dgm:t>
        <a:bodyPr/>
        <a:lstStyle/>
        <a:p>
          <a:r>
            <a:rPr lang="es-ES" sz="1200">
              <a:latin typeface="Grandview" panose="020B0502040204020203" pitchFamily="34" charset="0"/>
            </a:rPr>
            <a:t>El consum elèctric</a:t>
          </a:r>
        </a:p>
      </dgm:t>
    </dgm:pt>
    <dgm:pt modelId="{3829C1A3-7C3F-4A17-BE53-4F009C85ABB9}" type="parTrans" cxnId="{8FC0ED1C-8977-4161-90CD-90E23E2A1810}">
      <dgm:prSet/>
      <dgm:spPr/>
      <dgm:t>
        <a:bodyPr/>
        <a:lstStyle/>
        <a:p>
          <a:endParaRPr lang="es-ES" sz="1600">
            <a:latin typeface="Grandview" panose="020B0502040204020203" pitchFamily="34" charset="0"/>
          </a:endParaRPr>
        </a:p>
      </dgm:t>
    </dgm:pt>
    <dgm:pt modelId="{5036AD3C-0E71-4E0A-B4BA-3B02587F0C6F}" type="sibTrans" cxnId="{8FC0ED1C-8977-4161-90CD-90E23E2A1810}">
      <dgm:prSet/>
      <dgm:spPr/>
      <dgm:t>
        <a:bodyPr/>
        <a:lstStyle/>
        <a:p>
          <a:endParaRPr lang="es-ES" sz="1600">
            <a:latin typeface="Grandview" panose="020B0502040204020203" pitchFamily="34" charset="0"/>
          </a:endParaRPr>
        </a:p>
      </dgm:t>
    </dgm:pt>
    <dgm:pt modelId="{060825A5-A64D-4052-8735-5BDEFDCC55CB}">
      <dgm:prSet phldrT="[Texto]" custT="1"/>
      <dgm:spPr/>
      <dgm:t>
        <a:bodyPr/>
        <a:lstStyle/>
        <a:p>
          <a:r>
            <a:rPr lang="es-ES" sz="1200">
              <a:latin typeface="Grandview" panose="020B0502040204020203" pitchFamily="34" charset="0"/>
            </a:rPr>
            <a:t>El consum d'aigua</a:t>
          </a:r>
        </a:p>
      </dgm:t>
    </dgm:pt>
    <dgm:pt modelId="{C881E330-5D86-485F-B1C2-996F94E30E37}" type="parTrans" cxnId="{3F5639B9-5C9F-466A-A1E3-6F14E67F5940}">
      <dgm:prSet/>
      <dgm:spPr/>
      <dgm:t>
        <a:bodyPr/>
        <a:lstStyle/>
        <a:p>
          <a:endParaRPr lang="es-ES" sz="1600">
            <a:latin typeface="Grandview" panose="020B0502040204020203" pitchFamily="34" charset="0"/>
          </a:endParaRPr>
        </a:p>
      </dgm:t>
    </dgm:pt>
    <dgm:pt modelId="{293DD358-2BFB-4092-B3C6-5A7C35F17B84}" type="sibTrans" cxnId="{3F5639B9-5C9F-466A-A1E3-6F14E67F5940}">
      <dgm:prSet/>
      <dgm:spPr/>
      <dgm:t>
        <a:bodyPr/>
        <a:lstStyle/>
        <a:p>
          <a:endParaRPr lang="es-ES" sz="1600">
            <a:latin typeface="Grandview" panose="020B0502040204020203" pitchFamily="34" charset="0"/>
          </a:endParaRPr>
        </a:p>
      </dgm:t>
    </dgm:pt>
    <dgm:pt modelId="{18F6CECA-9558-4823-B7F8-8C7D9D727954}">
      <dgm:prSet phldrT="[Texto]" custT="1"/>
      <dgm:spPr>
        <a:solidFill>
          <a:srgbClr val="F97380"/>
        </a:solidFill>
      </dgm:spPr>
      <dgm:t>
        <a:bodyPr/>
        <a:lstStyle/>
        <a:p>
          <a:r>
            <a:rPr lang="es-ES" sz="1200">
              <a:latin typeface="Grandview" panose="020B0502040204020203" pitchFamily="34" charset="0"/>
            </a:rPr>
            <a:t>La generació de residus</a:t>
          </a:r>
        </a:p>
      </dgm:t>
    </dgm:pt>
    <dgm:pt modelId="{09005C1D-01D2-4D3A-AC04-7DACB2A7DECE}" type="parTrans" cxnId="{D67ECE00-9A99-4AB9-A4B8-275881EB7B68}">
      <dgm:prSet/>
      <dgm:spPr/>
      <dgm:t>
        <a:bodyPr/>
        <a:lstStyle/>
        <a:p>
          <a:endParaRPr lang="es-ES" sz="1600">
            <a:latin typeface="Grandview" panose="020B0502040204020203" pitchFamily="34" charset="0"/>
          </a:endParaRPr>
        </a:p>
      </dgm:t>
    </dgm:pt>
    <dgm:pt modelId="{54C04F84-CCE1-41F9-A994-804FA2871B23}" type="sibTrans" cxnId="{D67ECE00-9A99-4AB9-A4B8-275881EB7B68}">
      <dgm:prSet/>
      <dgm:spPr/>
      <dgm:t>
        <a:bodyPr/>
        <a:lstStyle/>
        <a:p>
          <a:endParaRPr lang="es-ES" sz="1600">
            <a:latin typeface="Grandview" panose="020B0502040204020203" pitchFamily="34" charset="0"/>
          </a:endParaRPr>
        </a:p>
      </dgm:t>
    </dgm:pt>
    <dgm:pt modelId="{C0CE5F4B-2D90-4032-957B-6A055FE122C0}" type="pres">
      <dgm:prSet presAssocID="{8B4A800B-31E2-4B16-8C88-A9A013D3236D}" presName="diagram" presStyleCnt="0">
        <dgm:presLayoutVars>
          <dgm:dir/>
          <dgm:resizeHandles val="exact"/>
        </dgm:presLayoutVars>
      </dgm:prSet>
      <dgm:spPr/>
    </dgm:pt>
    <dgm:pt modelId="{8E780333-DCA7-4E4E-850E-39AE4803CAA0}" type="pres">
      <dgm:prSet presAssocID="{50862B4E-76EA-4B16-820E-3FA312499441}" presName="node" presStyleLbl="node1" presStyleIdx="0" presStyleCnt="5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45A04F37-3FA3-44C6-9AA6-6C97D800DEDC}" type="pres">
      <dgm:prSet presAssocID="{46B1C4BB-936E-4D12-8147-1B851DF07F99}" presName="sibTrans" presStyleCnt="0"/>
      <dgm:spPr/>
    </dgm:pt>
    <dgm:pt modelId="{6534D7FF-494A-43E2-A050-1DB3664BF0ED}" type="pres">
      <dgm:prSet presAssocID="{7E9142BE-84E4-404F-8FAB-0DBDE940F0FF}" presName="node" presStyleLbl="node1" presStyleIdx="1" presStyleCnt="5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5BA5B7B4-5051-45D6-8431-BD39FD7966A6}" type="pres">
      <dgm:prSet presAssocID="{E21D2FB5-6FBA-4276-8085-01131075972B}" presName="sibTrans" presStyleCnt="0"/>
      <dgm:spPr/>
    </dgm:pt>
    <dgm:pt modelId="{A81A8C37-6160-4453-9AF7-7193052274F2}" type="pres">
      <dgm:prSet presAssocID="{11C15137-EFE2-4C70-AAD6-1FC8EA31DE91}" presName="node" presStyleLbl="node1" presStyleIdx="2" presStyleCnt="5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2D2D7CEB-666C-47EB-A116-E29DACA1A98D}" type="pres">
      <dgm:prSet presAssocID="{5036AD3C-0E71-4E0A-B4BA-3B02587F0C6F}" presName="sibTrans" presStyleCnt="0"/>
      <dgm:spPr/>
    </dgm:pt>
    <dgm:pt modelId="{06C8D1DB-4005-4164-87AF-551CBFB2F4CB}" type="pres">
      <dgm:prSet presAssocID="{060825A5-A64D-4052-8735-5BDEFDCC55CB}" presName="node" presStyleLbl="node1" presStyleIdx="3" presStyleCnt="5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0FCFEAF4-2368-45D4-8DC0-77D7B8AC0479}" type="pres">
      <dgm:prSet presAssocID="{293DD358-2BFB-4092-B3C6-5A7C35F17B84}" presName="sibTrans" presStyleCnt="0"/>
      <dgm:spPr/>
    </dgm:pt>
    <dgm:pt modelId="{6534E359-9073-49A5-B7F7-46184C57BDA6}" type="pres">
      <dgm:prSet presAssocID="{18F6CECA-9558-4823-B7F8-8C7D9D727954}" presName="node" presStyleLbl="node1" presStyleIdx="4" presStyleCnt="5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</dgm:ptLst>
  <dgm:cxnLst>
    <dgm:cxn modelId="{92992BD3-5078-4176-9159-3DB5720B20A1}" type="presOf" srcId="{060825A5-A64D-4052-8735-5BDEFDCC55CB}" destId="{06C8D1DB-4005-4164-87AF-551CBFB2F4CB}" srcOrd="0" destOrd="0" presId="urn:microsoft.com/office/officeart/2005/8/layout/default#1"/>
    <dgm:cxn modelId="{3F5639B9-5C9F-466A-A1E3-6F14E67F5940}" srcId="{8B4A800B-31E2-4B16-8C88-A9A013D3236D}" destId="{060825A5-A64D-4052-8735-5BDEFDCC55CB}" srcOrd="3" destOrd="0" parTransId="{C881E330-5D86-485F-B1C2-996F94E30E37}" sibTransId="{293DD358-2BFB-4092-B3C6-5A7C35F17B84}"/>
    <dgm:cxn modelId="{8FC0ED1C-8977-4161-90CD-90E23E2A1810}" srcId="{8B4A800B-31E2-4B16-8C88-A9A013D3236D}" destId="{11C15137-EFE2-4C70-AAD6-1FC8EA31DE91}" srcOrd="2" destOrd="0" parTransId="{3829C1A3-7C3F-4A17-BE53-4F009C85ABB9}" sibTransId="{5036AD3C-0E71-4E0A-B4BA-3B02587F0C6F}"/>
    <dgm:cxn modelId="{58D9A480-0ADD-4438-BC34-96C49A105143}" srcId="{8B4A800B-31E2-4B16-8C88-A9A013D3236D}" destId="{7E9142BE-84E4-404F-8FAB-0DBDE940F0FF}" srcOrd="1" destOrd="0" parTransId="{01243FB5-C648-4ACA-BA13-71165F3F1FE9}" sibTransId="{E21D2FB5-6FBA-4276-8085-01131075972B}"/>
    <dgm:cxn modelId="{D67ECE00-9A99-4AB9-A4B8-275881EB7B68}" srcId="{8B4A800B-31E2-4B16-8C88-A9A013D3236D}" destId="{18F6CECA-9558-4823-B7F8-8C7D9D727954}" srcOrd="4" destOrd="0" parTransId="{09005C1D-01D2-4D3A-AC04-7DACB2A7DECE}" sibTransId="{54C04F84-CCE1-41F9-A994-804FA2871B23}"/>
    <dgm:cxn modelId="{58C5DADC-1AF1-4E1C-9CA6-57F9015AD00E}" type="presOf" srcId="{8B4A800B-31E2-4B16-8C88-A9A013D3236D}" destId="{C0CE5F4B-2D90-4032-957B-6A055FE122C0}" srcOrd="0" destOrd="0" presId="urn:microsoft.com/office/officeart/2005/8/layout/default#1"/>
    <dgm:cxn modelId="{5EA4F612-96BC-4D98-8A9B-DE02343F49AA}" type="presOf" srcId="{50862B4E-76EA-4B16-820E-3FA312499441}" destId="{8E780333-DCA7-4E4E-850E-39AE4803CAA0}" srcOrd="0" destOrd="0" presId="urn:microsoft.com/office/officeart/2005/8/layout/default#1"/>
    <dgm:cxn modelId="{C6266025-8A72-4F84-B97B-75E43D28E789}" type="presOf" srcId="{7E9142BE-84E4-404F-8FAB-0DBDE940F0FF}" destId="{6534D7FF-494A-43E2-A050-1DB3664BF0ED}" srcOrd="0" destOrd="0" presId="urn:microsoft.com/office/officeart/2005/8/layout/default#1"/>
    <dgm:cxn modelId="{18059FF5-20C0-46FE-AEB9-420DAA0FF0C6}" type="presOf" srcId="{18F6CECA-9558-4823-B7F8-8C7D9D727954}" destId="{6534E359-9073-49A5-B7F7-46184C57BDA6}" srcOrd="0" destOrd="0" presId="urn:microsoft.com/office/officeart/2005/8/layout/default#1"/>
    <dgm:cxn modelId="{1C2E671F-1909-44BD-9343-3767AAD7BF85}" srcId="{8B4A800B-31E2-4B16-8C88-A9A013D3236D}" destId="{50862B4E-76EA-4B16-820E-3FA312499441}" srcOrd="0" destOrd="0" parTransId="{312B5FC2-4F42-4119-B4AC-3AC5BA2AB4B9}" sibTransId="{46B1C4BB-936E-4D12-8147-1B851DF07F99}"/>
    <dgm:cxn modelId="{C635194F-ACB3-47E2-BDEE-7DCF79E35F63}" type="presOf" srcId="{11C15137-EFE2-4C70-AAD6-1FC8EA31DE91}" destId="{A81A8C37-6160-4453-9AF7-7193052274F2}" srcOrd="0" destOrd="0" presId="urn:microsoft.com/office/officeart/2005/8/layout/default#1"/>
    <dgm:cxn modelId="{4563431F-78A1-41D9-B66E-4004F79EC630}" type="presParOf" srcId="{C0CE5F4B-2D90-4032-957B-6A055FE122C0}" destId="{8E780333-DCA7-4E4E-850E-39AE4803CAA0}" srcOrd="0" destOrd="0" presId="urn:microsoft.com/office/officeart/2005/8/layout/default#1"/>
    <dgm:cxn modelId="{35E13AFC-26AA-4561-B562-D41B25AB161E}" type="presParOf" srcId="{C0CE5F4B-2D90-4032-957B-6A055FE122C0}" destId="{45A04F37-3FA3-44C6-9AA6-6C97D800DEDC}" srcOrd="1" destOrd="0" presId="urn:microsoft.com/office/officeart/2005/8/layout/default#1"/>
    <dgm:cxn modelId="{89F16330-6AFB-41BC-8BB5-344218A6E092}" type="presParOf" srcId="{C0CE5F4B-2D90-4032-957B-6A055FE122C0}" destId="{6534D7FF-494A-43E2-A050-1DB3664BF0ED}" srcOrd="2" destOrd="0" presId="urn:microsoft.com/office/officeart/2005/8/layout/default#1"/>
    <dgm:cxn modelId="{C71AC4B3-6D71-4CB4-B010-BD6C1CB263DA}" type="presParOf" srcId="{C0CE5F4B-2D90-4032-957B-6A055FE122C0}" destId="{5BA5B7B4-5051-45D6-8431-BD39FD7966A6}" srcOrd="3" destOrd="0" presId="urn:microsoft.com/office/officeart/2005/8/layout/default#1"/>
    <dgm:cxn modelId="{6A2B498E-BCBD-4A87-BAB7-D58780299B50}" type="presParOf" srcId="{C0CE5F4B-2D90-4032-957B-6A055FE122C0}" destId="{A81A8C37-6160-4453-9AF7-7193052274F2}" srcOrd="4" destOrd="0" presId="urn:microsoft.com/office/officeart/2005/8/layout/default#1"/>
    <dgm:cxn modelId="{C9B5A0E0-93DA-483C-AE46-1720C38697AB}" type="presParOf" srcId="{C0CE5F4B-2D90-4032-957B-6A055FE122C0}" destId="{2D2D7CEB-666C-47EB-A116-E29DACA1A98D}" srcOrd="5" destOrd="0" presId="urn:microsoft.com/office/officeart/2005/8/layout/default#1"/>
    <dgm:cxn modelId="{9932EDD0-DDC7-4CAC-AE93-626C77E39B6B}" type="presParOf" srcId="{C0CE5F4B-2D90-4032-957B-6A055FE122C0}" destId="{06C8D1DB-4005-4164-87AF-551CBFB2F4CB}" srcOrd="6" destOrd="0" presId="urn:microsoft.com/office/officeart/2005/8/layout/default#1"/>
    <dgm:cxn modelId="{6E1EBADB-6906-4398-9B0C-3C3F7DEE0D02}" type="presParOf" srcId="{C0CE5F4B-2D90-4032-957B-6A055FE122C0}" destId="{0FCFEAF4-2368-45D4-8DC0-77D7B8AC0479}" srcOrd="7" destOrd="0" presId="urn:microsoft.com/office/officeart/2005/8/layout/default#1"/>
    <dgm:cxn modelId="{1E98A48B-59C0-4541-B3D6-4EDF01E3E41C}" type="presParOf" srcId="{C0CE5F4B-2D90-4032-957B-6A055FE122C0}" destId="{6534E359-9073-49A5-B7F7-46184C57BDA6}" srcOrd="8" destOrd="0" presId="urn:microsoft.com/office/officeart/2005/8/layout/default#1"/>
  </dgm:cxnLst>
  <dgm:bg/>
  <dgm:whole/>
  <dgm:extLst>
    <a:ext uri="http://schemas.microsoft.com/office/drawing/2008/diagram">
      <dsp:dataModelExt xmlns:dsp="http://schemas.microsoft.com/office/drawing/2008/diagram" xmlns="" relId="rId19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8B4A800B-31E2-4B16-8C88-A9A013D3236D}" type="doc">
      <dgm:prSet loTypeId="urn:microsoft.com/office/officeart/2005/8/layout/default#2" loCatId="list" qsTypeId="urn:microsoft.com/office/officeart/2005/8/quickstyle/simple1" qsCatId="simple" csTypeId="urn:microsoft.com/office/officeart/2005/8/colors/colorful1#2" csCatId="colorful" phldr="1"/>
      <dgm:spPr/>
    </dgm:pt>
    <dgm:pt modelId="{50862B4E-76EA-4B16-820E-3FA312499441}">
      <dgm:prSet phldrT="[Texto]" custT="1"/>
      <dgm:spPr/>
      <dgm:t>
        <a:bodyPr/>
        <a:lstStyle/>
        <a:p>
          <a:r>
            <a:rPr lang="es-ES" sz="1200">
              <a:latin typeface="Grandview" panose="020B0502040204020203" pitchFamily="34" charset="0"/>
            </a:rPr>
            <a:t>El consum de la climatització</a:t>
          </a:r>
        </a:p>
      </dgm:t>
    </dgm:pt>
    <dgm:pt modelId="{312B5FC2-4F42-4119-B4AC-3AC5BA2AB4B9}" type="parTrans" cxnId="{1C2E671F-1909-44BD-9343-3767AAD7BF85}">
      <dgm:prSet/>
      <dgm:spPr/>
      <dgm:t>
        <a:bodyPr/>
        <a:lstStyle/>
        <a:p>
          <a:endParaRPr lang="es-ES" sz="1600">
            <a:latin typeface="Grandview" panose="020B0502040204020203" pitchFamily="34" charset="0"/>
          </a:endParaRPr>
        </a:p>
      </dgm:t>
    </dgm:pt>
    <dgm:pt modelId="{46B1C4BB-936E-4D12-8147-1B851DF07F99}" type="sibTrans" cxnId="{1C2E671F-1909-44BD-9343-3767AAD7BF85}">
      <dgm:prSet/>
      <dgm:spPr/>
      <dgm:t>
        <a:bodyPr/>
        <a:lstStyle/>
        <a:p>
          <a:endParaRPr lang="es-ES" sz="1600">
            <a:latin typeface="Grandview" panose="020B0502040204020203" pitchFamily="34" charset="0"/>
          </a:endParaRPr>
        </a:p>
      </dgm:t>
    </dgm:pt>
    <dgm:pt modelId="{7E9142BE-84E4-404F-8FAB-0DBDE940F0FF}">
      <dgm:prSet phldrT="[Texto]" custT="1"/>
      <dgm:spPr/>
      <dgm:t>
        <a:bodyPr/>
        <a:lstStyle/>
        <a:p>
          <a:r>
            <a:rPr lang="es-ES" sz="1200">
              <a:latin typeface="Grandview" panose="020B0502040204020203" pitchFamily="34" charset="0"/>
            </a:rPr>
            <a:t>Mobilitat de l'alumnat</a:t>
          </a:r>
        </a:p>
      </dgm:t>
    </dgm:pt>
    <dgm:pt modelId="{01243FB5-C648-4ACA-BA13-71165F3F1FE9}" type="parTrans" cxnId="{58D9A480-0ADD-4438-BC34-96C49A105143}">
      <dgm:prSet/>
      <dgm:spPr/>
      <dgm:t>
        <a:bodyPr/>
        <a:lstStyle/>
        <a:p>
          <a:endParaRPr lang="es-ES" sz="1600">
            <a:latin typeface="Grandview" panose="020B0502040204020203" pitchFamily="34" charset="0"/>
          </a:endParaRPr>
        </a:p>
      </dgm:t>
    </dgm:pt>
    <dgm:pt modelId="{E21D2FB5-6FBA-4276-8085-01131075972B}" type="sibTrans" cxnId="{58D9A480-0ADD-4438-BC34-96C49A105143}">
      <dgm:prSet/>
      <dgm:spPr/>
      <dgm:t>
        <a:bodyPr/>
        <a:lstStyle/>
        <a:p>
          <a:endParaRPr lang="es-ES" sz="1600">
            <a:latin typeface="Grandview" panose="020B0502040204020203" pitchFamily="34" charset="0"/>
          </a:endParaRPr>
        </a:p>
      </dgm:t>
    </dgm:pt>
    <dgm:pt modelId="{11C15137-EFE2-4C70-AAD6-1FC8EA31DE91}">
      <dgm:prSet phldrT="[Texto]" custT="1"/>
      <dgm:spPr/>
      <dgm:t>
        <a:bodyPr/>
        <a:lstStyle/>
        <a:p>
          <a:r>
            <a:rPr lang="es-ES" sz="1200">
              <a:latin typeface="Grandview" panose="020B0502040204020203" pitchFamily="34" charset="0"/>
            </a:rPr>
            <a:t>El consum elèctric</a:t>
          </a:r>
        </a:p>
      </dgm:t>
    </dgm:pt>
    <dgm:pt modelId="{3829C1A3-7C3F-4A17-BE53-4F009C85ABB9}" type="parTrans" cxnId="{8FC0ED1C-8977-4161-90CD-90E23E2A1810}">
      <dgm:prSet/>
      <dgm:spPr/>
      <dgm:t>
        <a:bodyPr/>
        <a:lstStyle/>
        <a:p>
          <a:endParaRPr lang="es-ES" sz="1600">
            <a:latin typeface="Grandview" panose="020B0502040204020203" pitchFamily="34" charset="0"/>
          </a:endParaRPr>
        </a:p>
      </dgm:t>
    </dgm:pt>
    <dgm:pt modelId="{5036AD3C-0E71-4E0A-B4BA-3B02587F0C6F}" type="sibTrans" cxnId="{8FC0ED1C-8977-4161-90CD-90E23E2A1810}">
      <dgm:prSet/>
      <dgm:spPr/>
      <dgm:t>
        <a:bodyPr/>
        <a:lstStyle/>
        <a:p>
          <a:endParaRPr lang="es-ES" sz="1600">
            <a:latin typeface="Grandview" panose="020B0502040204020203" pitchFamily="34" charset="0"/>
          </a:endParaRPr>
        </a:p>
      </dgm:t>
    </dgm:pt>
    <dgm:pt modelId="{18F6CECA-9558-4823-B7F8-8C7D9D727954}">
      <dgm:prSet phldrT="[Texto]" custT="1"/>
      <dgm:spPr>
        <a:solidFill>
          <a:srgbClr val="F97380"/>
        </a:solidFill>
      </dgm:spPr>
      <dgm:t>
        <a:bodyPr/>
        <a:lstStyle/>
        <a:p>
          <a:r>
            <a:rPr lang="es-ES" sz="1200">
              <a:latin typeface="Grandview" panose="020B0502040204020203" pitchFamily="34" charset="0"/>
            </a:rPr>
            <a:t>La generació de residus</a:t>
          </a:r>
        </a:p>
      </dgm:t>
    </dgm:pt>
    <dgm:pt modelId="{09005C1D-01D2-4D3A-AC04-7DACB2A7DECE}" type="parTrans" cxnId="{D67ECE00-9A99-4AB9-A4B8-275881EB7B68}">
      <dgm:prSet/>
      <dgm:spPr/>
      <dgm:t>
        <a:bodyPr/>
        <a:lstStyle/>
        <a:p>
          <a:endParaRPr lang="es-ES" sz="1600">
            <a:latin typeface="Grandview" panose="020B0502040204020203" pitchFamily="34" charset="0"/>
          </a:endParaRPr>
        </a:p>
      </dgm:t>
    </dgm:pt>
    <dgm:pt modelId="{54C04F84-CCE1-41F9-A994-804FA2871B23}" type="sibTrans" cxnId="{D67ECE00-9A99-4AB9-A4B8-275881EB7B68}">
      <dgm:prSet/>
      <dgm:spPr/>
      <dgm:t>
        <a:bodyPr/>
        <a:lstStyle/>
        <a:p>
          <a:endParaRPr lang="es-ES" sz="1600">
            <a:latin typeface="Grandview" panose="020B0502040204020203" pitchFamily="34" charset="0"/>
          </a:endParaRPr>
        </a:p>
      </dgm:t>
    </dgm:pt>
    <dgm:pt modelId="{9F38D106-5D65-4BC2-A67E-179EE957639F}">
      <dgm:prSet phldrT="[Texto]" custT="1"/>
      <dgm:spPr/>
      <dgm:t>
        <a:bodyPr/>
        <a:lstStyle/>
        <a:p>
          <a:r>
            <a:rPr lang="es-ES" sz="1200">
              <a:latin typeface="Grandview" panose="020B0502040204020203" pitchFamily="34" charset="0"/>
            </a:rPr>
            <a:t>El consum d'aigua</a:t>
          </a:r>
        </a:p>
      </dgm:t>
    </dgm:pt>
    <dgm:pt modelId="{DB986C33-4F76-4AA9-BCF5-085D405EBB4F}" type="parTrans" cxnId="{7A5F7678-E62D-492D-88E6-FED886484F68}">
      <dgm:prSet/>
      <dgm:spPr/>
      <dgm:t>
        <a:bodyPr/>
        <a:lstStyle/>
        <a:p>
          <a:endParaRPr lang="es-ES"/>
        </a:p>
      </dgm:t>
    </dgm:pt>
    <dgm:pt modelId="{A5EF8A98-78F7-4B15-B5B6-7D216AC14C25}" type="sibTrans" cxnId="{7A5F7678-E62D-492D-88E6-FED886484F68}">
      <dgm:prSet/>
      <dgm:spPr/>
      <dgm:t>
        <a:bodyPr/>
        <a:lstStyle/>
        <a:p>
          <a:endParaRPr lang="es-ES"/>
        </a:p>
      </dgm:t>
    </dgm:pt>
    <dgm:pt modelId="{C0CE5F4B-2D90-4032-957B-6A055FE122C0}" type="pres">
      <dgm:prSet presAssocID="{8B4A800B-31E2-4B16-8C88-A9A013D3236D}" presName="diagram" presStyleCnt="0">
        <dgm:presLayoutVars>
          <dgm:dir/>
          <dgm:resizeHandles val="exact"/>
        </dgm:presLayoutVars>
      </dgm:prSet>
      <dgm:spPr/>
    </dgm:pt>
    <dgm:pt modelId="{8E780333-DCA7-4E4E-850E-39AE4803CAA0}" type="pres">
      <dgm:prSet presAssocID="{50862B4E-76EA-4B16-820E-3FA312499441}" presName="node" presStyleLbl="node1" presStyleIdx="0" presStyleCnt="5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45A04F37-3FA3-44C6-9AA6-6C97D800DEDC}" type="pres">
      <dgm:prSet presAssocID="{46B1C4BB-936E-4D12-8147-1B851DF07F99}" presName="sibTrans" presStyleCnt="0"/>
      <dgm:spPr/>
    </dgm:pt>
    <dgm:pt modelId="{6534D7FF-494A-43E2-A050-1DB3664BF0ED}" type="pres">
      <dgm:prSet presAssocID="{7E9142BE-84E4-404F-8FAB-0DBDE940F0FF}" presName="node" presStyleLbl="node1" presStyleIdx="1" presStyleCnt="5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5BA5B7B4-5051-45D6-8431-BD39FD7966A6}" type="pres">
      <dgm:prSet presAssocID="{E21D2FB5-6FBA-4276-8085-01131075972B}" presName="sibTrans" presStyleCnt="0"/>
      <dgm:spPr/>
    </dgm:pt>
    <dgm:pt modelId="{A81A8C37-6160-4453-9AF7-7193052274F2}" type="pres">
      <dgm:prSet presAssocID="{11C15137-EFE2-4C70-AAD6-1FC8EA31DE91}" presName="node" presStyleLbl="node1" presStyleIdx="2" presStyleCnt="5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2D2D7CEB-666C-47EB-A116-E29DACA1A98D}" type="pres">
      <dgm:prSet presAssocID="{5036AD3C-0E71-4E0A-B4BA-3B02587F0C6F}" presName="sibTrans" presStyleCnt="0"/>
      <dgm:spPr/>
    </dgm:pt>
    <dgm:pt modelId="{86D292EE-9A9B-4F40-961A-7F261905D950}" type="pres">
      <dgm:prSet presAssocID="{9F38D106-5D65-4BC2-A67E-179EE957639F}" presName="node" presStyleLbl="node1" presStyleIdx="3" presStyleCnt="5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913395FC-6C54-4319-BB33-68C53F5B3AE6}" type="pres">
      <dgm:prSet presAssocID="{A5EF8A98-78F7-4B15-B5B6-7D216AC14C25}" presName="sibTrans" presStyleCnt="0"/>
      <dgm:spPr/>
    </dgm:pt>
    <dgm:pt modelId="{6534E359-9073-49A5-B7F7-46184C57BDA6}" type="pres">
      <dgm:prSet presAssocID="{18F6CECA-9558-4823-B7F8-8C7D9D727954}" presName="node" presStyleLbl="node1" presStyleIdx="4" presStyleCnt="5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</dgm:ptLst>
  <dgm:cxnLst>
    <dgm:cxn modelId="{7A5F7678-E62D-492D-88E6-FED886484F68}" srcId="{8B4A800B-31E2-4B16-8C88-A9A013D3236D}" destId="{9F38D106-5D65-4BC2-A67E-179EE957639F}" srcOrd="3" destOrd="0" parTransId="{DB986C33-4F76-4AA9-BCF5-085D405EBB4F}" sibTransId="{A5EF8A98-78F7-4B15-B5B6-7D216AC14C25}"/>
    <dgm:cxn modelId="{8FC0ED1C-8977-4161-90CD-90E23E2A1810}" srcId="{8B4A800B-31E2-4B16-8C88-A9A013D3236D}" destId="{11C15137-EFE2-4C70-AAD6-1FC8EA31DE91}" srcOrd="2" destOrd="0" parTransId="{3829C1A3-7C3F-4A17-BE53-4F009C85ABB9}" sibTransId="{5036AD3C-0E71-4E0A-B4BA-3B02587F0C6F}"/>
    <dgm:cxn modelId="{58D9A480-0ADD-4438-BC34-96C49A105143}" srcId="{8B4A800B-31E2-4B16-8C88-A9A013D3236D}" destId="{7E9142BE-84E4-404F-8FAB-0DBDE940F0FF}" srcOrd="1" destOrd="0" parTransId="{01243FB5-C648-4ACA-BA13-71165F3F1FE9}" sibTransId="{E21D2FB5-6FBA-4276-8085-01131075972B}"/>
    <dgm:cxn modelId="{D67ECE00-9A99-4AB9-A4B8-275881EB7B68}" srcId="{8B4A800B-31E2-4B16-8C88-A9A013D3236D}" destId="{18F6CECA-9558-4823-B7F8-8C7D9D727954}" srcOrd="4" destOrd="0" parTransId="{09005C1D-01D2-4D3A-AC04-7DACB2A7DECE}" sibTransId="{54C04F84-CCE1-41F9-A994-804FA2871B23}"/>
    <dgm:cxn modelId="{58C5DADC-1AF1-4E1C-9CA6-57F9015AD00E}" type="presOf" srcId="{8B4A800B-31E2-4B16-8C88-A9A013D3236D}" destId="{C0CE5F4B-2D90-4032-957B-6A055FE122C0}" srcOrd="0" destOrd="0" presId="urn:microsoft.com/office/officeart/2005/8/layout/default#2"/>
    <dgm:cxn modelId="{5EA4F612-96BC-4D98-8A9B-DE02343F49AA}" type="presOf" srcId="{50862B4E-76EA-4B16-820E-3FA312499441}" destId="{8E780333-DCA7-4E4E-850E-39AE4803CAA0}" srcOrd="0" destOrd="0" presId="urn:microsoft.com/office/officeart/2005/8/layout/default#2"/>
    <dgm:cxn modelId="{C6266025-8A72-4F84-B97B-75E43D28E789}" type="presOf" srcId="{7E9142BE-84E4-404F-8FAB-0DBDE940F0FF}" destId="{6534D7FF-494A-43E2-A050-1DB3664BF0ED}" srcOrd="0" destOrd="0" presId="urn:microsoft.com/office/officeart/2005/8/layout/default#2"/>
    <dgm:cxn modelId="{18059FF5-20C0-46FE-AEB9-420DAA0FF0C6}" type="presOf" srcId="{18F6CECA-9558-4823-B7F8-8C7D9D727954}" destId="{6534E359-9073-49A5-B7F7-46184C57BDA6}" srcOrd="0" destOrd="0" presId="urn:microsoft.com/office/officeart/2005/8/layout/default#2"/>
    <dgm:cxn modelId="{5AADCD0C-492A-4F2A-9991-982EBD99A093}" type="presOf" srcId="{9F38D106-5D65-4BC2-A67E-179EE957639F}" destId="{86D292EE-9A9B-4F40-961A-7F261905D950}" srcOrd="0" destOrd="0" presId="urn:microsoft.com/office/officeart/2005/8/layout/default#2"/>
    <dgm:cxn modelId="{1C2E671F-1909-44BD-9343-3767AAD7BF85}" srcId="{8B4A800B-31E2-4B16-8C88-A9A013D3236D}" destId="{50862B4E-76EA-4B16-820E-3FA312499441}" srcOrd="0" destOrd="0" parTransId="{312B5FC2-4F42-4119-B4AC-3AC5BA2AB4B9}" sibTransId="{46B1C4BB-936E-4D12-8147-1B851DF07F99}"/>
    <dgm:cxn modelId="{C635194F-ACB3-47E2-BDEE-7DCF79E35F63}" type="presOf" srcId="{11C15137-EFE2-4C70-AAD6-1FC8EA31DE91}" destId="{A81A8C37-6160-4453-9AF7-7193052274F2}" srcOrd="0" destOrd="0" presId="urn:microsoft.com/office/officeart/2005/8/layout/default#2"/>
    <dgm:cxn modelId="{4563431F-78A1-41D9-B66E-4004F79EC630}" type="presParOf" srcId="{C0CE5F4B-2D90-4032-957B-6A055FE122C0}" destId="{8E780333-DCA7-4E4E-850E-39AE4803CAA0}" srcOrd="0" destOrd="0" presId="urn:microsoft.com/office/officeart/2005/8/layout/default#2"/>
    <dgm:cxn modelId="{35E13AFC-26AA-4561-B562-D41B25AB161E}" type="presParOf" srcId="{C0CE5F4B-2D90-4032-957B-6A055FE122C0}" destId="{45A04F37-3FA3-44C6-9AA6-6C97D800DEDC}" srcOrd="1" destOrd="0" presId="urn:microsoft.com/office/officeart/2005/8/layout/default#2"/>
    <dgm:cxn modelId="{89F16330-6AFB-41BC-8BB5-344218A6E092}" type="presParOf" srcId="{C0CE5F4B-2D90-4032-957B-6A055FE122C0}" destId="{6534D7FF-494A-43E2-A050-1DB3664BF0ED}" srcOrd="2" destOrd="0" presId="urn:microsoft.com/office/officeart/2005/8/layout/default#2"/>
    <dgm:cxn modelId="{C71AC4B3-6D71-4CB4-B010-BD6C1CB263DA}" type="presParOf" srcId="{C0CE5F4B-2D90-4032-957B-6A055FE122C0}" destId="{5BA5B7B4-5051-45D6-8431-BD39FD7966A6}" srcOrd="3" destOrd="0" presId="urn:microsoft.com/office/officeart/2005/8/layout/default#2"/>
    <dgm:cxn modelId="{6A2B498E-BCBD-4A87-BAB7-D58780299B50}" type="presParOf" srcId="{C0CE5F4B-2D90-4032-957B-6A055FE122C0}" destId="{A81A8C37-6160-4453-9AF7-7193052274F2}" srcOrd="4" destOrd="0" presId="urn:microsoft.com/office/officeart/2005/8/layout/default#2"/>
    <dgm:cxn modelId="{C9B5A0E0-93DA-483C-AE46-1720C38697AB}" type="presParOf" srcId="{C0CE5F4B-2D90-4032-957B-6A055FE122C0}" destId="{2D2D7CEB-666C-47EB-A116-E29DACA1A98D}" srcOrd="5" destOrd="0" presId="urn:microsoft.com/office/officeart/2005/8/layout/default#2"/>
    <dgm:cxn modelId="{E98BAC55-ACCF-4954-A1AE-6FAC87D027EB}" type="presParOf" srcId="{C0CE5F4B-2D90-4032-957B-6A055FE122C0}" destId="{86D292EE-9A9B-4F40-961A-7F261905D950}" srcOrd="6" destOrd="0" presId="urn:microsoft.com/office/officeart/2005/8/layout/default#2"/>
    <dgm:cxn modelId="{3C2C0424-F986-4018-A139-3331EC1357A3}" type="presParOf" srcId="{C0CE5F4B-2D90-4032-957B-6A055FE122C0}" destId="{913395FC-6C54-4319-BB33-68C53F5B3AE6}" srcOrd="7" destOrd="0" presId="urn:microsoft.com/office/officeart/2005/8/layout/default#2"/>
    <dgm:cxn modelId="{1E98A48B-59C0-4541-B3D6-4EDF01E3E41C}" type="presParOf" srcId="{C0CE5F4B-2D90-4032-957B-6A055FE122C0}" destId="{6534E359-9073-49A5-B7F7-46184C57BDA6}" srcOrd="8" destOrd="0" presId="urn:microsoft.com/office/officeart/2005/8/layout/default#2"/>
  </dgm:cxnLst>
  <dgm:bg/>
  <dgm:whole/>
  <dgm:extLst>
    <a:ext uri="http://schemas.microsoft.com/office/drawing/2008/diagram">
      <dsp:dataModelExt xmlns:dsp="http://schemas.microsoft.com/office/drawing/2008/diagram" xmlns="" relId="rId24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5F8C3E0E-2877-4A39-A781-016C504EB782}" type="doc">
      <dgm:prSet loTypeId="urn:microsoft.com/office/officeart/2008/layout/VerticalCurvedList" loCatId="list" qsTypeId="urn:microsoft.com/office/officeart/2005/8/quickstyle/simple1" qsCatId="simple" csTypeId="urn:microsoft.com/office/officeart/2005/8/colors/colorful1#3" csCatId="colorful" phldr="1"/>
      <dgm:spPr/>
      <dgm:t>
        <a:bodyPr/>
        <a:lstStyle/>
        <a:p>
          <a:endParaRPr lang="es-ES"/>
        </a:p>
      </dgm:t>
    </dgm:pt>
    <dgm:pt modelId="{500B01AB-CE5D-4311-83BB-6658FD166967}">
      <dgm:prSet phldrT="[Texto]" custT="1"/>
      <dgm:spPr>
        <a:solidFill>
          <a:schemeClr val="accent2">
            <a:lumMod val="20000"/>
            <a:lumOff val="80000"/>
          </a:schemeClr>
        </a:solidFill>
        <a:ln w="22225" cap="rnd">
          <a:solidFill>
            <a:schemeClr val="accent2">
              <a:lumMod val="50000"/>
            </a:schemeClr>
          </a:solidFill>
          <a:round/>
        </a:ln>
      </dgm:spPr>
      <dgm:t>
        <a:bodyPr/>
        <a:lstStyle/>
        <a:p>
          <a:r>
            <a:rPr lang="es-ES" sz="1400">
              <a:solidFill>
                <a:schemeClr val="accent2">
                  <a:lumMod val="50000"/>
                </a:schemeClr>
              </a:solidFill>
            </a:rPr>
            <a:t>Fracció orgànica o FORM</a:t>
          </a:r>
        </a:p>
      </dgm:t>
    </dgm:pt>
    <dgm:pt modelId="{2E6B5CE7-2C75-49F6-8A25-97F4DEB05106}" type="parTrans" cxnId="{F4D2DC72-76C2-4CC9-B8E0-31B00C39F760}">
      <dgm:prSet/>
      <dgm:spPr/>
      <dgm:t>
        <a:bodyPr/>
        <a:lstStyle/>
        <a:p>
          <a:endParaRPr lang="es-ES" sz="1600"/>
        </a:p>
      </dgm:t>
    </dgm:pt>
    <dgm:pt modelId="{91DA1758-5053-432A-AD68-2D36EF2CEC6B}" type="sibTrans" cxnId="{F4D2DC72-76C2-4CC9-B8E0-31B00C39F760}">
      <dgm:prSet/>
      <dgm:spPr>
        <a:ln w="34925">
          <a:solidFill>
            <a:schemeClr val="bg1"/>
          </a:solidFill>
          <a:extLst>
            <a:ext uri="{C807C97D-BFC1-408E-A445-0C87EB9F89A2}">
              <ask:lineSketchStyleProps xmlns:ask="http://schemas.microsoft.com/office/drawing/2018/sketchyshapes" xmlns="">
                <ask:type>
                  <ask:lineSketchNone/>
                </ask:type>
              </ask:lineSketchStyleProps>
            </a:ext>
          </a:extLst>
        </a:ln>
      </dgm:spPr>
      <dgm:t>
        <a:bodyPr/>
        <a:lstStyle/>
        <a:p>
          <a:endParaRPr lang="es-ES" sz="1600"/>
        </a:p>
      </dgm:t>
    </dgm:pt>
    <dgm:pt modelId="{EEF414A9-7E30-4987-BFC6-0EE0B2BA9D08}">
      <dgm:prSet phldrT="[Texto]" custT="1"/>
      <dgm:spPr>
        <a:solidFill>
          <a:schemeClr val="accent4">
            <a:lumMod val="20000"/>
            <a:lumOff val="80000"/>
          </a:schemeClr>
        </a:solidFill>
        <a:ln w="22225" cap="rnd" cmpd="sng" algn="ctr">
          <a:solidFill>
            <a:schemeClr val="accent4">
              <a:lumMod val="60000"/>
              <a:lumOff val="40000"/>
            </a:schemeClr>
          </a:solidFill>
          <a:prstDash val="solid"/>
          <a:round/>
          <a:extLst>
            <a:ext uri="{C807C97D-BFC1-408E-A445-0C87EB9F89A2}">
              <ask:lineSketchStyleProps xmlns:ask="http://schemas.microsoft.com/office/drawing/2018/sketchyshapes" xmlns="">
                <ask:type>
                  <ask:lineSketchNone/>
                </ask:type>
              </ask:lineSketchStyleProps>
            </a:ext>
          </a:extLst>
        </a:ln>
        <a:effectLst/>
      </dgm:spPr>
      <dgm:t>
        <a:bodyPr spcFirstLastPara="0" vert="horz" wrap="square" lIns="312796" tIns="45720" rIns="45720" bIns="45720" numCol="1" spcCol="1270" anchor="ctr" anchorCtr="0"/>
        <a:lstStyle/>
        <a:p>
          <a:pPr marL="0" lvl="0" indent="0" algn="l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400" kern="1200">
              <a:solidFill>
                <a:schemeClr val="accent4">
                  <a:lumMod val="75000"/>
                </a:schemeClr>
              </a:solidFill>
              <a:latin typeface="Calibri" panose="020F0502020204030204"/>
              <a:ea typeface="+mn-ea"/>
              <a:cs typeface="+mn-cs"/>
            </a:rPr>
            <a:t>Fracció plàstic o envasos</a:t>
          </a:r>
        </a:p>
      </dgm:t>
    </dgm:pt>
    <dgm:pt modelId="{F83ACA40-4146-4C14-B40B-71BBB03FDC87}" type="parTrans" cxnId="{E3F10642-F87E-4729-97CE-6FDBCF99A340}">
      <dgm:prSet/>
      <dgm:spPr/>
      <dgm:t>
        <a:bodyPr/>
        <a:lstStyle/>
        <a:p>
          <a:endParaRPr lang="es-ES" sz="1600"/>
        </a:p>
      </dgm:t>
    </dgm:pt>
    <dgm:pt modelId="{0C0C9814-C6B5-443E-992E-E7276F0CD295}" type="sibTrans" cxnId="{E3F10642-F87E-4729-97CE-6FDBCF99A340}">
      <dgm:prSet/>
      <dgm:spPr/>
      <dgm:t>
        <a:bodyPr/>
        <a:lstStyle/>
        <a:p>
          <a:endParaRPr lang="es-ES" sz="1600"/>
        </a:p>
      </dgm:t>
    </dgm:pt>
    <dgm:pt modelId="{23A589D6-5B9F-4921-B77D-A03A96E37783}">
      <dgm:prSet phldrT="[Texto]" custT="1"/>
      <dgm:spPr>
        <a:solidFill>
          <a:schemeClr val="bg1">
            <a:lumMod val="95000"/>
          </a:schemeClr>
        </a:solidFill>
        <a:ln w="22225" cap="rnd">
          <a:solidFill>
            <a:schemeClr val="bg1">
              <a:lumMod val="50000"/>
            </a:schemeClr>
          </a:solidFill>
          <a:round/>
          <a:extLst>
            <a:ext uri="{C807C97D-BFC1-408E-A445-0C87EB9F89A2}">
              <ask:lineSketchStyleProps xmlns:ask="http://schemas.microsoft.com/office/drawing/2018/sketchyshapes" xmlns="">
                <ask:type>
                  <ask:lineSketchNone/>
                </ask:type>
              </ask:lineSketchStyleProps>
            </a:ext>
          </a:extLst>
        </a:ln>
      </dgm:spPr>
      <dgm:t>
        <a:bodyPr/>
        <a:lstStyle/>
        <a:p>
          <a:r>
            <a:rPr lang="es-ES" sz="1400">
              <a:solidFill>
                <a:schemeClr val="bg1">
                  <a:lumMod val="50000"/>
                </a:schemeClr>
              </a:solidFill>
            </a:rPr>
            <a:t>Fracció resta o rebuig</a:t>
          </a:r>
        </a:p>
      </dgm:t>
    </dgm:pt>
    <dgm:pt modelId="{04451866-A4C6-4A6A-8B70-931761A6FC36}" type="parTrans" cxnId="{C1E6B2A9-1545-420E-9977-4303E32A55C5}">
      <dgm:prSet/>
      <dgm:spPr/>
      <dgm:t>
        <a:bodyPr/>
        <a:lstStyle/>
        <a:p>
          <a:endParaRPr lang="es-ES" sz="1600"/>
        </a:p>
      </dgm:t>
    </dgm:pt>
    <dgm:pt modelId="{78B30F91-5511-4F1F-8A57-70C1778BAD50}" type="sibTrans" cxnId="{C1E6B2A9-1545-420E-9977-4303E32A55C5}">
      <dgm:prSet/>
      <dgm:spPr/>
      <dgm:t>
        <a:bodyPr/>
        <a:lstStyle/>
        <a:p>
          <a:endParaRPr lang="es-ES" sz="1600"/>
        </a:p>
      </dgm:t>
    </dgm:pt>
    <dgm:pt modelId="{65495B0F-6989-47D5-9EE0-EF3599AB82E5}">
      <dgm:prSet phldrT="[Texto]" custT="1"/>
      <dgm:spPr>
        <a:solidFill>
          <a:schemeClr val="accent5">
            <a:lumMod val="20000"/>
            <a:lumOff val="80000"/>
          </a:schemeClr>
        </a:solidFill>
        <a:ln w="22225">
          <a:solidFill>
            <a:schemeClr val="accent5">
              <a:lumMod val="50000"/>
            </a:schemeClr>
          </a:solidFill>
        </a:ln>
      </dgm:spPr>
      <dgm:t>
        <a:bodyPr/>
        <a:lstStyle/>
        <a:p>
          <a:r>
            <a:rPr lang="es-ES" sz="1400">
              <a:solidFill>
                <a:schemeClr val="accent5">
                  <a:lumMod val="50000"/>
                </a:schemeClr>
              </a:solidFill>
            </a:rPr>
            <a:t>Fracció paper i cartró</a:t>
          </a:r>
        </a:p>
      </dgm:t>
    </dgm:pt>
    <dgm:pt modelId="{8201B56A-0573-43C0-A9D4-502F31C2B8A7}" type="parTrans" cxnId="{8A811598-07DB-468E-BE3C-F3E6711F57F0}">
      <dgm:prSet/>
      <dgm:spPr/>
      <dgm:t>
        <a:bodyPr/>
        <a:lstStyle/>
        <a:p>
          <a:endParaRPr lang="es-ES" sz="1600"/>
        </a:p>
      </dgm:t>
    </dgm:pt>
    <dgm:pt modelId="{CBA4EA8A-5ADF-452B-B3FC-170C5B1B5B31}" type="sibTrans" cxnId="{8A811598-07DB-468E-BE3C-F3E6711F57F0}">
      <dgm:prSet/>
      <dgm:spPr/>
      <dgm:t>
        <a:bodyPr/>
        <a:lstStyle/>
        <a:p>
          <a:endParaRPr lang="es-ES" sz="1600"/>
        </a:p>
      </dgm:t>
    </dgm:pt>
    <dgm:pt modelId="{02F93174-9596-40EB-8D9A-E92C1FF15CF2}">
      <dgm:prSet phldrT="[Texto]" custT="1"/>
      <dgm:spPr>
        <a:solidFill>
          <a:schemeClr val="accent6">
            <a:lumMod val="20000"/>
            <a:lumOff val="80000"/>
          </a:schemeClr>
        </a:solidFill>
        <a:ln w="22225">
          <a:solidFill>
            <a:schemeClr val="accent6">
              <a:lumMod val="50000"/>
            </a:schemeClr>
          </a:solidFill>
        </a:ln>
      </dgm:spPr>
      <dgm:t>
        <a:bodyPr/>
        <a:lstStyle/>
        <a:p>
          <a:r>
            <a:rPr lang="es-ES" sz="1400">
              <a:solidFill>
                <a:schemeClr val="accent6">
                  <a:lumMod val="75000"/>
                </a:schemeClr>
              </a:solidFill>
            </a:rPr>
            <a:t>Fracció vidre</a:t>
          </a:r>
        </a:p>
      </dgm:t>
    </dgm:pt>
    <dgm:pt modelId="{CC9F4BB5-36ED-4C30-B0A6-AECB80FFA63E}" type="parTrans" cxnId="{2A88DA55-0842-425A-AE89-A0670B3D2B65}">
      <dgm:prSet/>
      <dgm:spPr/>
      <dgm:t>
        <a:bodyPr/>
        <a:lstStyle/>
        <a:p>
          <a:endParaRPr lang="es-ES" sz="1600"/>
        </a:p>
      </dgm:t>
    </dgm:pt>
    <dgm:pt modelId="{AFB2634E-593F-4BEE-99A0-B954769A238A}" type="sibTrans" cxnId="{2A88DA55-0842-425A-AE89-A0670B3D2B65}">
      <dgm:prSet/>
      <dgm:spPr/>
      <dgm:t>
        <a:bodyPr/>
        <a:lstStyle/>
        <a:p>
          <a:endParaRPr lang="es-ES" sz="1600"/>
        </a:p>
      </dgm:t>
    </dgm:pt>
    <dgm:pt modelId="{F802A2D0-E56A-4969-91E6-598E9A1BC880}" type="pres">
      <dgm:prSet presAssocID="{5F8C3E0E-2877-4A39-A781-016C504EB782}" presName="Name0" presStyleCnt="0">
        <dgm:presLayoutVars>
          <dgm:chMax val="7"/>
          <dgm:chPref val="7"/>
          <dgm:dir/>
        </dgm:presLayoutVars>
      </dgm:prSet>
      <dgm:spPr/>
      <dgm:t>
        <a:bodyPr/>
        <a:lstStyle/>
        <a:p>
          <a:endParaRPr lang="es-ES"/>
        </a:p>
      </dgm:t>
    </dgm:pt>
    <dgm:pt modelId="{6FC5317B-E581-439E-98E9-314F2E3D3628}" type="pres">
      <dgm:prSet presAssocID="{5F8C3E0E-2877-4A39-A781-016C504EB782}" presName="Name1" presStyleCnt="0"/>
      <dgm:spPr/>
    </dgm:pt>
    <dgm:pt modelId="{A1600F29-4275-4D23-8288-9D659DE48572}" type="pres">
      <dgm:prSet presAssocID="{5F8C3E0E-2877-4A39-A781-016C504EB782}" presName="cycle" presStyleCnt="0"/>
      <dgm:spPr/>
    </dgm:pt>
    <dgm:pt modelId="{3ADEE716-23FA-4A28-83DC-CE911987F43C}" type="pres">
      <dgm:prSet presAssocID="{5F8C3E0E-2877-4A39-A781-016C504EB782}" presName="srcNode" presStyleLbl="node1" presStyleIdx="0" presStyleCnt="5"/>
      <dgm:spPr/>
    </dgm:pt>
    <dgm:pt modelId="{C39B2438-C059-427C-B96C-B7F61D30F5BB}" type="pres">
      <dgm:prSet presAssocID="{5F8C3E0E-2877-4A39-A781-016C504EB782}" presName="conn" presStyleLbl="parChTrans1D2" presStyleIdx="0" presStyleCnt="1"/>
      <dgm:spPr/>
      <dgm:t>
        <a:bodyPr/>
        <a:lstStyle/>
        <a:p>
          <a:endParaRPr lang="es-ES"/>
        </a:p>
      </dgm:t>
    </dgm:pt>
    <dgm:pt modelId="{51FF1E08-997E-4DC7-9D77-6C8A61792BF7}" type="pres">
      <dgm:prSet presAssocID="{5F8C3E0E-2877-4A39-A781-016C504EB782}" presName="extraNode" presStyleLbl="node1" presStyleIdx="0" presStyleCnt="5"/>
      <dgm:spPr/>
    </dgm:pt>
    <dgm:pt modelId="{CE9E4FFF-E599-4746-9241-158C8119AE6B}" type="pres">
      <dgm:prSet presAssocID="{5F8C3E0E-2877-4A39-A781-016C504EB782}" presName="dstNode" presStyleLbl="node1" presStyleIdx="0" presStyleCnt="5"/>
      <dgm:spPr/>
    </dgm:pt>
    <dgm:pt modelId="{02FEA4D7-59BC-4298-AC39-2D45D8A4B918}" type="pres">
      <dgm:prSet presAssocID="{500B01AB-CE5D-4311-83BB-6658FD166967}" presName="text_1" presStyleLbl="node1" presStyleIdx="0" presStyleCnt="5" custScaleX="67509" custLinFactNeighborX="-1850" custLinFactNeighborY="-46947">
        <dgm:presLayoutVars>
          <dgm:bulletEnabled val="1"/>
        </dgm:presLayoutVars>
      </dgm:prSet>
      <dgm:spPr>
        <a:prstGeom prst="flowChartAlternateProcess">
          <a:avLst/>
        </a:prstGeom>
      </dgm:spPr>
      <dgm:t>
        <a:bodyPr/>
        <a:lstStyle/>
        <a:p>
          <a:endParaRPr lang="es-ES"/>
        </a:p>
      </dgm:t>
    </dgm:pt>
    <dgm:pt modelId="{F6374DF9-EB95-4BF5-943F-4DEB8FA41FA1}" type="pres">
      <dgm:prSet presAssocID="{500B01AB-CE5D-4311-83BB-6658FD166967}" presName="accent_1" presStyleCnt="0"/>
      <dgm:spPr/>
    </dgm:pt>
    <dgm:pt modelId="{7738A2D7-0A7A-4D24-A8AE-6B76B58EBF46}" type="pres">
      <dgm:prSet presAssocID="{500B01AB-CE5D-4311-83BB-6658FD166967}" presName="accentRepeatNode" presStyleLbl="solidFgAcc1" presStyleIdx="0" presStyleCnt="5" custAng="752626"/>
      <dgm:spPr>
        <a:prstGeom prst="teardrop">
          <a:avLst/>
        </a:prstGeom>
        <a:solidFill>
          <a:schemeClr val="accent2">
            <a:lumMod val="60000"/>
            <a:lumOff val="40000"/>
          </a:schemeClr>
        </a:solidFill>
        <a:ln w="22225">
          <a:solidFill>
            <a:schemeClr val="bg1"/>
          </a:solidFill>
        </a:ln>
      </dgm:spPr>
    </dgm:pt>
    <dgm:pt modelId="{91D2E37E-D7CF-4BC5-9281-D807924474C4}" type="pres">
      <dgm:prSet presAssocID="{23A589D6-5B9F-4921-B77D-A03A96E37783}" presName="text_2" presStyleLbl="node1" presStyleIdx="1" presStyleCnt="5" custScaleX="78015" custLinFactNeighborX="2380" custLinFactNeighborY="-21149">
        <dgm:presLayoutVars>
          <dgm:bulletEnabled val="1"/>
        </dgm:presLayoutVars>
      </dgm:prSet>
      <dgm:spPr>
        <a:prstGeom prst="flowChartAlternateProcess">
          <a:avLst/>
        </a:prstGeom>
      </dgm:spPr>
      <dgm:t>
        <a:bodyPr/>
        <a:lstStyle/>
        <a:p>
          <a:endParaRPr lang="es-ES"/>
        </a:p>
      </dgm:t>
    </dgm:pt>
    <dgm:pt modelId="{8BB163C7-C2DC-4779-AFDC-7F1F034E5B3F}" type="pres">
      <dgm:prSet presAssocID="{23A589D6-5B9F-4921-B77D-A03A96E37783}" presName="accent_2" presStyleCnt="0"/>
      <dgm:spPr/>
    </dgm:pt>
    <dgm:pt modelId="{25FC99D7-E13C-4FAC-83D7-14D8CA9E367B}" type="pres">
      <dgm:prSet presAssocID="{23A589D6-5B9F-4921-B77D-A03A96E37783}" presName="accentRepeatNode" presStyleLbl="solidFgAcc1" presStyleIdx="1" presStyleCnt="5" custAng="1959895"/>
      <dgm:spPr>
        <a:prstGeom prst="teardrop">
          <a:avLst/>
        </a:prstGeom>
        <a:solidFill>
          <a:schemeClr val="bg1">
            <a:lumMod val="85000"/>
          </a:schemeClr>
        </a:solidFill>
        <a:ln w="22225">
          <a:solidFill>
            <a:schemeClr val="bg1"/>
          </a:solidFill>
        </a:ln>
      </dgm:spPr>
    </dgm:pt>
    <dgm:pt modelId="{8BC2CEF2-9799-4E02-973D-33BAFE4A1494}" type="pres">
      <dgm:prSet presAssocID="{EEF414A9-7E30-4987-BFC6-0EE0B2BA9D08}" presName="text_3" presStyleLbl="node1" presStyleIdx="2" presStyleCnt="5" custScaleX="80431" custLinFactNeighborX="5670">
        <dgm:presLayoutVars>
          <dgm:bulletEnabled val="1"/>
        </dgm:presLayoutVars>
      </dgm:prSet>
      <dgm:spPr>
        <a:xfrm>
          <a:off x="1567704" y="1378755"/>
          <a:ext cx="3551501" cy="394074"/>
        </a:xfrm>
        <a:prstGeom prst="flowChartAlternateProcess">
          <a:avLst/>
        </a:prstGeom>
      </dgm:spPr>
      <dgm:t>
        <a:bodyPr/>
        <a:lstStyle/>
        <a:p>
          <a:endParaRPr lang="es-ES"/>
        </a:p>
      </dgm:t>
    </dgm:pt>
    <dgm:pt modelId="{66CC0C21-B7C8-4FA1-A8C8-552ABCCB77F1}" type="pres">
      <dgm:prSet presAssocID="{EEF414A9-7E30-4987-BFC6-0EE0B2BA9D08}" presName="accent_3" presStyleCnt="0"/>
      <dgm:spPr/>
    </dgm:pt>
    <dgm:pt modelId="{3D13F0BF-AF42-4893-A626-A207BDD918DC}" type="pres">
      <dgm:prSet presAssocID="{EEF414A9-7E30-4987-BFC6-0EE0B2BA9D08}" presName="accentRepeatNode" presStyleLbl="solidFgAcc1" presStyleIdx="2" presStyleCnt="5" custAng="2473217"/>
      <dgm:spPr>
        <a:prstGeom prst="teardrop">
          <a:avLst/>
        </a:prstGeom>
        <a:solidFill>
          <a:schemeClr val="accent4">
            <a:lumMod val="40000"/>
            <a:lumOff val="60000"/>
          </a:schemeClr>
        </a:solidFill>
        <a:ln w="22225">
          <a:solidFill>
            <a:schemeClr val="bg1"/>
          </a:solidFill>
        </a:ln>
      </dgm:spPr>
    </dgm:pt>
    <dgm:pt modelId="{3E4B61F7-C00F-4FEB-A126-13FB80603282}" type="pres">
      <dgm:prSet presAssocID="{65495B0F-6989-47D5-9EE0-EF3599AB82E5}" presName="text_4" presStyleLbl="node1" presStyleIdx="3" presStyleCnt="5" custScaleX="76428" custLinFactNeighborX="1323" custLinFactNeighborY="27193">
        <dgm:presLayoutVars>
          <dgm:bulletEnabled val="1"/>
        </dgm:presLayoutVars>
      </dgm:prSet>
      <dgm:spPr>
        <a:prstGeom prst="flowChartAlternateProcess">
          <a:avLst/>
        </a:prstGeom>
      </dgm:spPr>
      <dgm:t>
        <a:bodyPr/>
        <a:lstStyle/>
        <a:p>
          <a:endParaRPr lang="es-ES"/>
        </a:p>
      </dgm:t>
    </dgm:pt>
    <dgm:pt modelId="{321C9E97-6862-42E5-B59B-EAD1FDDCBE02}" type="pres">
      <dgm:prSet presAssocID="{65495B0F-6989-47D5-9EE0-EF3599AB82E5}" presName="accent_4" presStyleCnt="0"/>
      <dgm:spPr/>
    </dgm:pt>
    <dgm:pt modelId="{337E2D52-9CA7-4134-B035-FC320F156D4B}" type="pres">
      <dgm:prSet presAssocID="{65495B0F-6989-47D5-9EE0-EF3599AB82E5}" presName="accentRepeatNode" presStyleLbl="solidFgAcc1" presStyleIdx="3" presStyleCnt="5" custAng="3428035"/>
      <dgm:spPr>
        <a:prstGeom prst="teardrop">
          <a:avLst/>
        </a:prstGeom>
        <a:solidFill>
          <a:schemeClr val="accent1">
            <a:lumMod val="40000"/>
            <a:lumOff val="60000"/>
          </a:schemeClr>
        </a:solidFill>
        <a:ln w="22225">
          <a:solidFill>
            <a:schemeClr val="bg1"/>
          </a:solidFill>
        </a:ln>
      </dgm:spPr>
    </dgm:pt>
    <dgm:pt modelId="{6F69F8A2-89CF-4B69-80F4-71397DA4F3C3}" type="pres">
      <dgm:prSet presAssocID="{02F93174-9596-40EB-8D9A-E92C1FF15CF2}" presName="text_5" presStyleLbl="node1" presStyleIdx="4" presStyleCnt="5" custScaleX="65020" custLinFactNeighborX="-2986" custLinFactNeighborY="45320">
        <dgm:presLayoutVars>
          <dgm:bulletEnabled val="1"/>
        </dgm:presLayoutVars>
      </dgm:prSet>
      <dgm:spPr>
        <a:prstGeom prst="flowChartAlternateProcess">
          <a:avLst/>
        </a:prstGeom>
      </dgm:spPr>
      <dgm:t>
        <a:bodyPr/>
        <a:lstStyle/>
        <a:p>
          <a:endParaRPr lang="es-ES"/>
        </a:p>
      </dgm:t>
    </dgm:pt>
    <dgm:pt modelId="{6AA6666C-D645-4DC4-8F12-4F9AE7245C84}" type="pres">
      <dgm:prSet presAssocID="{02F93174-9596-40EB-8D9A-E92C1FF15CF2}" presName="accent_5" presStyleCnt="0"/>
      <dgm:spPr/>
    </dgm:pt>
    <dgm:pt modelId="{62710C32-F484-4E62-868B-F332E3523592}" type="pres">
      <dgm:prSet presAssocID="{02F93174-9596-40EB-8D9A-E92C1FF15CF2}" presName="accentRepeatNode" presStyleLbl="solidFgAcc1" presStyleIdx="4" presStyleCnt="5" custAng="4093010"/>
      <dgm:spPr>
        <a:prstGeom prst="teardrop">
          <a:avLst/>
        </a:prstGeom>
        <a:solidFill>
          <a:schemeClr val="accent6">
            <a:lumMod val="60000"/>
            <a:lumOff val="40000"/>
          </a:schemeClr>
        </a:solidFill>
        <a:ln w="22225">
          <a:solidFill>
            <a:schemeClr val="bg1"/>
          </a:solidFill>
        </a:ln>
      </dgm:spPr>
    </dgm:pt>
  </dgm:ptLst>
  <dgm:cxnLst>
    <dgm:cxn modelId="{8A811598-07DB-468E-BE3C-F3E6711F57F0}" srcId="{5F8C3E0E-2877-4A39-A781-016C504EB782}" destId="{65495B0F-6989-47D5-9EE0-EF3599AB82E5}" srcOrd="3" destOrd="0" parTransId="{8201B56A-0573-43C0-A9D4-502F31C2B8A7}" sibTransId="{CBA4EA8A-5ADF-452B-B3FC-170C5B1B5B31}"/>
    <dgm:cxn modelId="{2A88DA55-0842-425A-AE89-A0670B3D2B65}" srcId="{5F8C3E0E-2877-4A39-A781-016C504EB782}" destId="{02F93174-9596-40EB-8D9A-E92C1FF15CF2}" srcOrd="4" destOrd="0" parTransId="{CC9F4BB5-36ED-4C30-B0A6-AECB80FFA63E}" sibTransId="{AFB2634E-593F-4BEE-99A0-B954769A238A}"/>
    <dgm:cxn modelId="{E3F10642-F87E-4729-97CE-6FDBCF99A340}" srcId="{5F8C3E0E-2877-4A39-A781-016C504EB782}" destId="{EEF414A9-7E30-4987-BFC6-0EE0B2BA9D08}" srcOrd="2" destOrd="0" parTransId="{F83ACA40-4146-4C14-B40B-71BBB03FDC87}" sibTransId="{0C0C9814-C6B5-443E-992E-E7276F0CD295}"/>
    <dgm:cxn modelId="{811A11E5-2010-4748-882E-657E913A8E48}" type="presOf" srcId="{5F8C3E0E-2877-4A39-A781-016C504EB782}" destId="{F802A2D0-E56A-4969-91E6-598E9A1BC880}" srcOrd="0" destOrd="0" presId="urn:microsoft.com/office/officeart/2008/layout/VerticalCurvedList"/>
    <dgm:cxn modelId="{C11EB2EE-5ED4-43E3-9AAE-0BB91F3770A7}" type="presOf" srcId="{500B01AB-CE5D-4311-83BB-6658FD166967}" destId="{02FEA4D7-59BC-4298-AC39-2D45D8A4B918}" srcOrd="0" destOrd="0" presId="urn:microsoft.com/office/officeart/2008/layout/VerticalCurvedList"/>
    <dgm:cxn modelId="{35361584-D933-46F0-ABBA-3BF22379788C}" type="presOf" srcId="{91DA1758-5053-432A-AD68-2D36EF2CEC6B}" destId="{C39B2438-C059-427C-B96C-B7F61D30F5BB}" srcOrd="0" destOrd="0" presId="urn:microsoft.com/office/officeart/2008/layout/VerticalCurvedList"/>
    <dgm:cxn modelId="{90CFB635-B41F-46B3-9C12-9525B620E211}" type="presOf" srcId="{23A589D6-5B9F-4921-B77D-A03A96E37783}" destId="{91D2E37E-D7CF-4BC5-9281-D807924474C4}" srcOrd="0" destOrd="0" presId="urn:microsoft.com/office/officeart/2008/layout/VerticalCurvedList"/>
    <dgm:cxn modelId="{FE3EF9C2-1DA9-4762-BD26-C2E55926E9E8}" type="presOf" srcId="{65495B0F-6989-47D5-9EE0-EF3599AB82E5}" destId="{3E4B61F7-C00F-4FEB-A126-13FB80603282}" srcOrd="0" destOrd="0" presId="urn:microsoft.com/office/officeart/2008/layout/VerticalCurvedList"/>
    <dgm:cxn modelId="{C1E6B2A9-1545-420E-9977-4303E32A55C5}" srcId="{5F8C3E0E-2877-4A39-A781-016C504EB782}" destId="{23A589D6-5B9F-4921-B77D-A03A96E37783}" srcOrd="1" destOrd="0" parTransId="{04451866-A4C6-4A6A-8B70-931761A6FC36}" sibTransId="{78B30F91-5511-4F1F-8A57-70C1778BAD50}"/>
    <dgm:cxn modelId="{F4D2DC72-76C2-4CC9-B8E0-31B00C39F760}" srcId="{5F8C3E0E-2877-4A39-A781-016C504EB782}" destId="{500B01AB-CE5D-4311-83BB-6658FD166967}" srcOrd="0" destOrd="0" parTransId="{2E6B5CE7-2C75-49F6-8A25-97F4DEB05106}" sibTransId="{91DA1758-5053-432A-AD68-2D36EF2CEC6B}"/>
    <dgm:cxn modelId="{0D958D7B-DBB2-4655-8979-F53857B6C137}" type="presOf" srcId="{02F93174-9596-40EB-8D9A-E92C1FF15CF2}" destId="{6F69F8A2-89CF-4B69-80F4-71397DA4F3C3}" srcOrd="0" destOrd="0" presId="urn:microsoft.com/office/officeart/2008/layout/VerticalCurvedList"/>
    <dgm:cxn modelId="{76F6F36B-1058-4559-8CAC-D11361C639BD}" type="presOf" srcId="{EEF414A9-7E30-4987-BFC6-0EE0B2BA9D08}" destId="{8BC2CEF2-9799-4E02-973D-33BAFE4A1494}" srcOrd="0" destOrd="0" presId="urn:microsoft.com/office/officeart/2008/layout/VerticalCurvedList"/>
    <dgm:cxn modelId="{741C841A-3311-4A8F-95E6-E3CB25A5F921}" type="presParOf" srcId="{F802A2D0-E56A-4969-91E6-598E9A1BC880}" destId="{6FC5317B-E581-439E-98E9-314F2E3D3628}" srcOrd="0" destOrd="0" presId="urn:microsoft.com/office/officeart/2008/layout/VerticalCurvedList"/>
    <dgm:cxn modelId="{56C4C344-96CC-4649-8FA6-7004C974B80D}" type="presParOf" srcId="{6FC5317B-E581-439E-98E9-314F2E3D3628}" destId="{A1600F29-4275-4D23-8288-9D659DE48572}" srcOrd="0" destOrd="0" presId="urn:microsoft.com/office/officeart/2008/layout/VerticalCurvedList"/>
    <dgm:cxn modelId="{0F2716A2-F31E-4753-9EE9-BB20FBB85C0A}" type="presParOf" srcId="{A1600F29-4275-4D23-8288-9D659DE48572}" destId="{3ADEE716-23FA-4A28-83DC-CE911987F43C}" srcOrd="0" destOrd="0" presId="urn:microsoft.com/office/officeart/2008/layout/VerticalCurvedList"/>
    <dgm:cxn modelId="{6FEF9EA4-706E-4327-8DEF-020A1FFB033D}" type="presParOf" srcId="{A1600F29-4275-4D23-8288-9D659DE48572}" destId="{C39B2438-C059-427C-B96C-B7F61D30F5BB}" srcOrd="1" destOrd="0" presId="urn:microsoft.com/office/officeart/2008/layout/VerticalCurvedList"/>
    <dgm:cxn modelId="{FF3C73C0-A0CA-4B8C-B42B-4E57696CFE00}" type="presParOf" srcId="{A1600F29-4275-4D23-8288-9D659DE48572}" destId="{51FF1E08-997E-4DC7-9D77-6C8A61792BF7}" srcOrd="2" destOrd="0" presId="urn:microsoft.com/office/officeart/2008/layout/VerticalCurvedList"/>
    <dgm:cxn modelId="{93C8860E-B81A-49E5-B240-F68FD3704FFC}" type="presParOf" srcId="{A1600F29-4275-4D23-8288-9D659DE48572}" destId="{CE9E4FFF-E599-4746-9241-158C8119AE6B}" srcOrd="3" destOrd="0" presId="urn:microsoft.com/office/officeart/2008/layout/VerticalCurvedList"/>
    <dgm:cxn modelId="{34264705-4053-476F-AEAF-2861E01C219E}" type="presParOf" srcId="{6FC5317B-E581-439E-98E9-314F2E3D3628}" destId="{02FEA4D7-59BC-4298-AC39-2D45D8A4B918}" srcOrd="1" destOrd="0" presId="urn:microsoft.com/office/officeart/2008/layout/VerticalCurvedList"/>
    <dgm:cxn modelId="{9F0FCD2D-9DE7-4593-BC23-3A09745CD334}" type="presParOf" srcId="{6FC5317B-E581-439E-98E9-314F2E3D3628}" destId="{F6374DF9-EB95-4BF5-943F-4DEB8FA41FA1}" srcOrd="2" destOrd="0" presId="urn:microsoft.com/office/officeart/2008/layout/VerticalCurvedList"/>
    <dgm:cxn modelId="{BA5CDE03-727C-41D0-8D38-BD5268C19A10}" type="presParOf" srcId="{F6374DF9-EB95-4BF5-943F-4DEB8FA41FA1}" destId="{7738A2D7-0A7A-4D24-A8AE-6B76B58EBF46}" srcOrd="0" destOrd="0" presId="urn:microsoft.com/office/officeart/2008/layout/VerticalCurvedList"/>
    <dgm:cxn modelId="{75C0AD5D-86FB-4E39-88FA-BC4EC6D9C320}" type="presParOf" srcId="{6FC5317B-E581-439E-98E9-314F2E3D3628}" destId="{91D2E37E-D7CF-4BC5-9281-D807924474C4}" srcOrd="3" destOrd="0" presId="urn:microsoft.com/office/officeart/2008/layout/VerticalCurvedList"/>
    <dgm:cxn modelId="{2CF7C62C-68D3-45E9-867B-1D75CEA9F74B}" type="presParOf" srcId="{6FC5317B-E581-439E-98E9-314F2E3D3628}" destId="{8BB163C7-C2DC-4779-AFDC-7F1F034E5B3F}" srcOrd="4" destOrd="0" presId="urn:microsoft.com/office/officeart/2008/layout/VerticalCurvedList"/>
    <dgm:cxn modelId="{A6904E6C-1342-4018-B0DE-6B828673699D}" type="presParOf" srcId="{8BB163C7-C2DC-4779-AFDC-7F1F034E5B3F}" destId="{25FC99D7-E13C-4FAC-83D7-14D8CA9E367B}" srcOrd="0" destOrd="0" presId="urn:microsoft.com/office/officeart/2008/layout/VerticalCurvedList"/>
    <dgm:cxn modelId="{B4842BB9-7104-43A4-879E-25FD3E57047B}" type="presParOf" srcId="{6FC5317B-E581-439E-98E9-314F2E3D3628}" destId="{8BC2CEF2-9799-4E02-973D-33BAFE4A1494}" srcOrd="5" destOrd="0" presId="urn:microsoft.com/office/officeart/2008/layout/VerticalCurvedList"/>
    <dgm:cxn modelId="{4216DA82-5EE7-4673-920B-69CDF427B5C2}" type="presParOf" srcId="{6FC5317B-E581-439E-98E9-314F2E3D3628}" destId="{66CC0C21-B7C8-4FA1-A8C8-552ABCCB77F1}" srcOrd="6" destOrd="0" presId="urn:microsoft.com/office/officeart/2008/layout/VerticalCurvedList"/>
    <dgm:cxn modelId="{F1568C0C-294A-48B3-80C4-D4A883044922}" type="presParOf" srcId="{66CC0C21-B7C8-4FA1-A8C8-552ABCCB77F1}" destId="{3D13F0BF-AF42-4893-A626-A207BDD918DC}" srcOrd="0" destOrd="0" presId="urn:microsoft.com/office/officeart/2008/layout/VerticalCurvedList"/>
    <dgm:cxn modelId="{03F3DA3F-36E0-429F-B062-F25142022E7B}" type="presParOf" srcId="{6FC5317B-E581-439E-98E9-314F2E3D3628}" destId="{3E4B61F7-C00F-4FEB-A126-13FB80603282}" srcOrd="7" destOrd="0" presId="urn:microsoft.com/office/officeart/2008/layout/VerticalCurvedList"/>
    <dgm:cxn modelId="{6C67B4C5-C305-4509-BCA3-2273551F54D9}" type="presParOf" srcId="{6FC5317B-E581-439E-98E9-314F2E3D3628}" destId="{321C9E97-6862-42E5-B59B-EAD1FDDCBE02}" srcOrd="8" destOrd="0" presId="urn:microsoft.com/office/officeart/2008/layout/VerticalCurvedList"/>
    <dgm:cxn modelId="{A977099A-68FE-4E80-A1D9-A698597D4D88}" type="presParOf" srcId="{321C9E97-6862-42E5-B59B-EAD1FDDCBE02}" destId="{337E2D52-9CA7-4134-B035-FC320F156D4B}" srcOrd="0" destOrd="0" presId="urn:microsoft.com/office/officeart/2008/layout/VerticalCurvedList"/>
    <dgm:cxn modelId="{6E1A21EE-700A-4019-A307-1917EB89E325}" type="presParOf" srcId="{6FC5317B-E581-439E-98E9-314F2E3D3628}" destId="{6F69F8A2-89CF-4B69-80F4-71397DA4F3C3}" srcOrd="9" destOrd="0" presId="urn:microsoft.com/office/officeart/2008/layout/VerticalCurvedList"/>
    <dgm:cxn modelId="{6C62F2C8-FCC4-4608-86E9-4A23D537D125}" type="presParOf" srcId="{6FC5317B-E581-439E-98E9-314F2E3D3628}" destId="{6AA6666C-D645-4DC4-8F12-4F9AE7245C84}" srcOrd="10" destOrd="0" presId="urn:microsoft.com/office/officeart/2008/layout/VerticalCurvedList"/>
    <dgm:cxn modelId="{26B00EAC-A91E-4010-816C-7371D5B93335}" type="presParOf" srcId="{6AA6666C-D645-4DC4-8F12-4F9AE7245C84}" destId="{62710C32-F484-4E62-868B-F332E3523592}" srcOrd="0" destOrd="0" presId="urn:microsoft.com/office/officeart/2008/layout/VerticalCurvedList"/>
  </dgm:cxnLst>
  <dgm:bg/>
  <dgm:whole/>
  <dgm:extLst>
    <a:ext uri="http://schemas.microsoft.com/office/drawing/2008/diagram">
      <dsp:dataModelExt xmlns:dsp="http://schemas.microsoft.com/office/drawing/2008/diagram" xmlns="" relId="rId20" minVer="http://schemas.openxmlformats.org/drawingml/2006/diagram"/>
    </a:ext>
  </dgm:extLst>
</dgm:dataModel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default#1">
  <dgm:title val=""/>
  <dgm:desc val=""/>
  <dgm:catLst>
    <dgm:cat type="list" pri="4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6" srcId="0" destId="1" srcOrd="0" destOrd="0"/>
        <dgm:cxn modelId="7" srcId="0" destId="2" srcOrd="1" destOrd="0"/>
        <dgm:cxn modelId="8" srcId="0" destId="3" srcOrd="2" destOrd="0"/>
        <dgm:cxn modelId="9" srcId="0" destId="4" srcOrd="3" destOrd="0"/>
        <dgm:cxn modelId="10" srcId="0" destId="5" srcOrd="4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  <dgm:pt modelId="5"/>
        <dgm:pt modelId="6"/>
      </dgm:ptLst>
      <dgm:cxnLst>
        <dgm:cxn modelId="7" srcId="0" destId="1" srcOrd="0" destOrd="0"/>
        <dgm:cxn modelId="8" srcId="0" destId="2" srcOrd="1" destOrd="0"/>
        <dgm:cxn modelId="9" srcId="0" destId="3" srcOrd="2" destOrd="0"/>
        <dgm:cxn modelId="10" srcId="0" destId="4" srcOrd="3" destOrd="0"/>
        <dgm:cxn modelId="11" srcId="0" destId="5" srcOrd="4" destOrd="0"/>
        <dgm:cxn modelId="12" srcId="0" destId="6" srcOrd="5" destOrd="0"/>
      </dgm:cxnLst>
      <dgm:bg/>
      <dgm:whole/>
    </dgm:dataModel>
  </dgm:clrData>
  <dgm:layoutNode name="diagram">
    <dgm:varLst>
      <dgm:dir/>
      <dgm:resizeHandles val="exact"/>
    </dgm:varLst>
    <dgm:choose name="Name0">
      <dgm:if name="Name1" func="var" arg="dir" op="equ" val="norm">
        <dgm:alg type="snake">
          <dgm:param type="grDir" val="tL"/>
          <dgm:param type="flowDir" val="row"/>
          <dgm:param type="contDir" val="sameDir"/>
          <dgm:param type="off" val="ctr"/>
        </dgm:alg>
      </dgm:if>
      <dgm:else name="Name2">
        <dgm:alg type="snake">
          <dgm:param type="grDir" val="tR"/>
          <dgm:param type="flowDir" val="row"/>
          <dgm:param type="contDir" val="sameDir"/>
          <dgm:param type="off" val="ct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node" refType="w"/>
      <dgm:constr type="h" for="ch" forName="node" refType="w" refFor="ch" refForName="node" fact="0.6"/>
      <dgm:constr type="w" for="ch" forName="sibTrans" refType="w" refFor="ch" refForName="node" fact="0.1"/>
      <dgm:constr type="sp" refType="w" refFor="ch" refForName="sibTrans"/>
      <dgm:constr type="primFontSz" for="ch" forName="node" op="equ" val="65"/>
    </dgm:constrLst>
    <dgm:ruleLst/>
    <dgm:forEach name="Name3" axis="ch" ptType="node">
      <dgm:layoutNode name="node">
        <dgm:varLst>
          <dgm:bulletEnabled val="1"/>
        </dgm:varLst>
        <dgm:alg type="tx"/>
        <dgm:shape xmlns:r="http://schemas.openxmlformats.org/officeDocument/2006/relationships" type="rect" r:blip="">
          <dgm:adjLst/>
        </dgm:shape>
        <dgm:presOf axis="desOrSelf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forEach name="Name4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default#2">
  <dgm:title val=""/>
  <dgm:desc val=""/>
  <dgm:catLst>
    <dgm:cat type="list" pri="4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6" srcId="0" destId="1" srcOrd="0" destOrd="0"/>
        <dgm:cxn modelId="7" srcId="0" destId="2" srcOrd="1" destOrd="0"/>
        <dgm:cxn modelId="8" srcId="0" destId="3" srcOrd="2" destOrd="0"/>
        <dgm:cxn modelId="9" srcId="0" destId="4" srcOrd="3" destOrd="0"/>
        <dgm:cxn modelId="10" srcId="0" destId="5" srcOrd="4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  <dgm:pt modelId="5"/>
        <dgm:pt modelId="6"/>
      </dgm:ptLst>
      <dgm:cxnLst>
        <dgm:cxn modelId="7" srcId="0" destId="1" srcOrd="0" destOrd="0"/>
        <dgm:cxn modelId="8" srcId="0" destId="2" srcOrd="1" destOrd="0"/>
        <dgm:cxn modelId="9" srcId="0" destId="3" srcOrd="2" destOrd="0"/>
        <dgm:cxn modelId="10" srcId="0" destId="4" srcOrd="3" destOrd="0"/>
        <dgm:cxn modelId="11" srcId="0" destId="5" srcOrd="4" destOrd="0"/>
        <dgm:cxn modelId="12" srcId="0" destId="6" srcOrd="5" destOrd="0"/>
      </dgm:cxnLst>
      <dgm:bg/>
      <dgm:whole/>
    </dgm:dataModel>
  </dgm:clrData>
  <dgm:layoutNode name="diagram">
    <dgm:varLst>
      <dgm:dir/>
      <dgm:resizeHandles val="exact"/>
    </dgm:varLst>
    <dgm:choose name="Name0">
      <dgm:if name="Name1" func="var" arg="dir" op="equ" val="norm">
        <dgm:alg type="snake">
          <dgm:param type="grDir" val="tL"/>
          <dgm:param type="flowDir" val="row"/>
          <dgm:param type="contDir" val="sameDir"/>
          <dgm:param type="off" val="ctr"/>
        </dgm:alg>
      </dgm:if>
      <dgm:else name="Name2">
        <dgm:alg type="snake">
          <dgm:param type="grDir" val="tR"/>
          <dgm:param type="flowDir" val="row"/>
          <dgm:param type="contDir" val="sameDir"/>
          <dgm:param type="off" val="ct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node" refType="w"/>
      <dgm:constr type="h" for="ch" forName="node" refType="w" refFor="ch" refForName="node" fact="0.6"/>
      <dgm:constr type="w" for="ch" forName="sibTrans" refType="w" refFor="ch" refForName="node" fact="0.1"/>
      <dgm:constr type="sp" refType="w" refFor="ch" refForName="sibTrans"/>
      <dgm:constr type="primFontSz" for="ch" forName="node" op="equ" val="65"/>
    </dgm:constrLst>
    <dgm:ruleLst/>
    <dgm:forEach name="Name3" axis="ch" ptType="node">
      <dgm:layoutNode name="node">
        <dgm:varLst>
          <dgm:bulletEnabled val="1"/>
        </dgm:varLst>
        <dgm:alg type="tx"/>
        <dgm:shape xmlns:r="http://schemas.openxmlformats.org/officeDocument/2006/relationships" type="rect" r:blip="">
          <dgm:adjLst/>
        </dgm:shape>
        <dgm:presOf axis="desOrSelf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forEach name="Name4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8/layout/VerticalCurvedList">
  <dgm:title val=""/>
  <dgm:desc val=""/>
  <dgm:catLst>
    <dgm:cat type="list" pri="20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</dgm:cxnLst>
      <dgm:bg/>
      <dgm:whole/>
    </dgm:dataModel>
  </dgm:sampData>
  <dgm:styleData>
    <dgm:dataModel>
      <dgm:ptLst>
        <dgm:pt modelId="0" type="doc"/>
        <dgm:pt modelId="1">
          <dgm:prSet phldr="1"/>
        </dgm:pt>
        <dgm:pt modelId="2">
          <dgm:prSet phldr="1"/>
        </dgm:pt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chMax val="7"/>
      <dgm:chPref val="7"/>
      <dgm:dir/>
    </dgm:varLst>
    <dgm:alg type="composite"/>
    <dgm:shape xmlns:r="http://schemas.openxmlformats.org/officeDocument/2006/relationships" r:blip="">
      <dgm:adjLst/>
    </dgm:shape>
    <dgm:constrLst>
      <dgm:constr type="w" for="ch" refType="h" refFor="ch" op="gte" fact="0.8"/>
    </dgm:constrLst>
    <dgm:layoutNode name="Name1">
      <dgm:alg type="composite"/>
      <dgm:shape xmlns:r="http://schemas.openxmlformats.org/officeDocument/2006/relationships" r:blip="">
        <dgm:adjLst/>
      </dgm:shape>
      <dgm:choose name="Name2">
        <dgm:if name="Name3" func="var" arg="dir" op="equ" val="norm">
          <dgm:choose name="Name4">
            <dgm:if name="Name5" axis="ch" ptType="node" func="cnt" op="equ" val="1">
              <dgm:constrLst>
                <dgm:constr type="h" for="ch" forName="cycle" refType="h"/>
                <dgm:constr type="w" for="ch" forName="cycle" refType="h" refFor="ch" refForName="cycle" fact="0.26"/>
                <dgm:constr type="l" for="ch" forName="cycle"/>
                <dgm:constr type="ctrY" for="ch" forName="cycle" refType="h" fact="0.5"/>
                <dgm:constr type="diam" for="ch" forName="cycle" refType="h" fact="1.344"/>
                <dgm:constr type="h" for="ch" forName="accent_1" refType="h" fact="0.625"/>
                <dgm:constr type="w" for="ch" forName="accent_1" refType="h" refFor="ch" refForName="accent_1" op="equ"/>
                <dgm:constr type="ctrY" for="ch" forName="accent_1" refType="h" fact="0.5"/>
                <dgm:constr type="ctrX" for="ch" forName="accent_1" refType="h" fact="0.2253"/>
                <dgm:constr type="l" for="ch" forName="text_1" refType="ctrX" refFor="ch" refForName="accent_1"/>
                <dgm:constr type="r" for="ch" forName="text_1" refType="w"/>
                <dgm:constr type="w" for="ch" forName="text_1" refType="h" refFor="ch" refForName="text_1" op="gte"/>
                <dgm:constr type="h" for="ch" forName="text_1" refType="h" refFor="ch" refForName="accent_1" fact="0.8"/>
                <dgm:constr type="ctrY" for="ch" forName="text_1" refType="ctrY" refFor="ch" refForName="accent_1"/>
                <dgm:constr type="lMarg" for="ch" forName="text_1" refType="w" refFor="ch" refForName="accent_1" fact="1.8"/>
                <dgm:constr type="primFontSz" for="ch" ptType="node" op="equ" val="65"/>
              </dgm:constrLst>
            </dgm:if>
            <dgm:if name="Name6" axis="ch" ptType="node" func="cnt" op="equ" val="2">
              <dgm:constrLst>
                <dgm:constr type="h" for="ch" forName="cycle" refType="h"/>
                <dgm:constr type="w" for="ch" forName="cycle" refType="h" refFor="ch" refForName="cycle" fact="0.26"/>
                <dgm:constr type="l" for="ch" forName="cycle"/>
                <dgm:constr type="ctrY" for="ch" forName="cycle" refType="h" fact="0.5"/>
                <dgm:constr type="diam" for="ch" forName="cycle" refType="h" fact="1.344"/>
                <dgm:constr type="h" for="ch" forName="accent_1" refType="h" fact="0.3571"/>
                <dgm:constr type="w" for="ch" forName="accent_1" refType="h" refFor="ch" refForName="accent_1" op="equ"/>
                <dgm:constr type="ctrY" for="ch" forName="accent_1" refType="h" fact="0.2857"/>
                <dgm:constr type="ctrX" for="ch" forName="accent_1" refType="h" fact="0.1891"/>
                <dgm:constr type="l" for="ch" forName="text_1" refType="ctrX" refFor="ch" refForName="accent_1"/>
                <dgm:constr type="r" for="ch" forName="text_1" refType="w"/>
                <dgm:constr type="w" for="ch" forName="text_1" refType="h" refFor="ch" refForName="text_1" op="gte"/>
                <dgm:constr type="h" for="ch" forName="text_1" refType="h" refFor="ch" refForName="accent_1" fact="0.8"/>
                <dgm:constr type="ctrY" for="ch" forName="text_1" refType="ctrY" refFor="ch" refForName="accent_1"/>
                <dgm:constr type="lMarg" for="ch" forName="text_1" refType="w" refFor="ch" refForName="accent_1" fact="1.8"/>
                <dgm:constr type="h" for="ch" forName="accent_2" refType="h" fact="0.3571"/>
                <dgm:constr type="w" for="ch" forName="accent_2" refType="h" refFor="ch" refForName="accent_2" op="equ"/>
                <dgm:constr type="ctrY" for="ch" forName="accent_2" refType="h" fact="0.7143"/>
                <dgm:constr type="ctrX" for="ch" forName="accent_2" refType="h" fact="0.1891"/>
                <dgm:constr type="l" for="ch" forName="text_2" refType="ctrX" refFor="ch" refForName="accent_2"/>
                <dgm:constr type="r" for="ch" forName="text_2" refType="w"/>
                <dgm:constr type="w" for="ch" forName="text_2" refType="h" refFor="ch" refForName="text_2" op="gte"/>
                <dgm:constr type="h" for="ch" forName="text_2" refType="h" refFor="ch" refForName="accent_2" fact="0.8"/>
                <dgm:constr type="ctrY" for="ch" forName="text_2" refType="ctrY" refFor="ch" refForName="accent_2"/>
                <dgm:constr type="lMarg" for="ch" forName="text_2" refType="w" refFor="ch" refForName="accent_2" fact="1.8"/>
                <dgm:constr type="primFontSz" for="ch" ptType="node" op="equ" val="65"/>
              </dgm:constrLst>
            </dgm:if>
            <dgm:if name="Name7" axis="ch" ptType="node" func="cnt" op="equ" val="3">
              <dgm:constrLst>
                <dgm:constr type="h" for="ch" forName="cycle" refType="h"/>
                <dgm:constr type="w" for="ch" forName="cycle" refType="h" refFor="ch" refForName="cycle" fact="0.26"/>
                <dgm:constr type="l" for="ch" forName="cycle"/>
                <dgm:constr type="ctrY" for="ch" forName="cycle" refType="h" fact="0.5"/>
                <dgm:constr type="diam" for="ch" forName="cycle" refType="h" fact="1.344"/>
                <dgm:constr type="h" for="ch" forName="accent_1" refType="h" fact="0.25"/>
                <dgm:constr type="w" for="ch" forName="accent_1" refType="h" refFor="ch" refForName="accent_1" op="equ"/>
                <dgm:constr type="ctrY" for="ch" forName="accent_1" refType="h" fact="0.2"/>
                <dgm:constr type="ctrX" for="ch" forName="accent_1" refType="h" fact="0.1526"/>
                <dgm:constr type="l" for="ch" forName="text_1" refType="ctrX" refFor="ch" refForName="accent_1"/>
                <dgm:constr type="r" for="ch" forName="text_1" refType="w"/>
                <dgm:constr type="w" for="ch" forName="text_1" refType="h" refFor="ch" refForName="text_1" op="gte"/>
                <dgm:constr type="h" for="ch" forName="text_1" refType="h" refFor="ch" refForName="accent_1" fact="0.8"/>
                <dgm:constr type="ctrY" for="ch" forName="text_1" refType="ctrY" refFor="ch" refForName="accent_1"/>
                <dgm:constr type="lMarg" for="ch" forName="text_1" refType="w" refFor="ch" refForName="accent_1" fact="1.8"/>
                <dgm:constr type="h" for="ch" forName="accent_2" refType="h" fact="0.25"/>
                <dgm:constr type="w" for="ch" forName="accent_2" refType="h" refFor="ch" refForName="accent_2" op="equ"/>
                <dgm:constr type="ctrY" for="ch" forName="accent_2" refType="h" fact="0.5"/>
                <dgm:constr type="ctrX" for="ch" forName="accent_2" refType="h" fact="0.2253"/>
                <dgm:constr type="l" for="ch" forName="text_2" refType="ctrX" refFor="ch" refForName="accent_2"/>
                <dgm:constr type="r" for="ch" forName="text_2" refType="w"/>
                <dgm:constr type="w" for="ch" forName="text_2" refType="h" refFor="ch" refForName="text_2" op="gte"/>
                <dgm:constr type="h" for="ch" forName="text_2" refType="h" refFor="ch" refForName="accent_2" fact="0.8"/>
                <dgm:constr type="ctrY" for="ch" forName="text_2" refType="ctrY" refFor="ch" refForName="accent_2"/>
                <dgm:constr type="lMarg" for="ch" forName="text_2" refType="w" refFor="ch" refForName="accent_2" fact="1.8"/>
                <dgm:constr type="h" for="ch" forName="accent_3" refType="h" fact="0.25"/>
                <dgm:constr type="w" for="ch" forName="accent_3" refType="h" refFor="ch" refForName="accent_3" op="equ"/>
                <dgm:constr type="ctrY" for="ch" forName="accent_3" refType="h" fact="0.8"/>
                <dgm:constr type="ctrX" for="ch" forName="accent_3" refType="h" fact="0.1526"/>
                <dgm:constr type="l" for="ch" forName="text_3" refType="ctrX" refFor="ch" refForName="accent_3"/>
                <dgm:constr type="r" for="ch" forName="text_3" refType="w"/>
                <dgm:constr type="w" for="ch" forName="text_3" refType="h" refFor="ch" refForName="text_3" op="gte"/>
                <dgm:constr type="h" for="ch" forName="text_3" refType="h" refFor="ch" refForName="accent_3" fact="0.8"/>
                <dgm:constr type="ctrY" for="ch" forName="text_3" refType="ctrY" refFor="ch" refForName="accent_3"/>
                <dgm:constr type="lMarg" for="ch" forName="text_3" refType="w" refFor="ch" refForName="accent_3" fact="1.8"/>
                <dgm:constr type="primFontSz" for="ch" ptType="node" op="equ" val="65"/>
              </dgm:constrLst>
            </dgm:if>
            <dgm:if name="Name8" axis="ch" ptType="node" func="cnt" op="equ" val="4">
              <dgm:constrLst>
                <dgm:constr type="h" for="ch" forName="cycle" refType="h"/>
                <dgm:constr type="w" for="ch" forName="cycle" refType="h" refFor="ch" refForName="cycle" fact="0.26"/>
                <dgm:constr type="l" for="ch" forName="cycle"/>
                <dgm:constr type="ctrY" for="ch" forName="cycle" refType="h" fact="0.5"/>
                <dgm:constr type="diam" for="ch" forName="cycle" refType="h" fact="1.344"/>
                <dgm:constr type="h" for="ch" forName="accent_1" refType="h" fact="0.1923"/>
                <dgm:constr type="w" for="ch" forName="accent_1" refType="h" refFor="ch" refForName="accent_1" op="equ"/>
                <dgm:constr type="ctrY" for="ch" forName="accent_1" refType="h" fact="0.1538"/>
                <dgm:constr type="ctrX" for="ch" forName="accent_1" refType="h" fact="0.1268"/>
                <dgm:constr type="l" for="ch" forName="text_1" refType="ctrX" refFor="ch" refForName="accent_1"/>
                <dgm:constr type="r" for="ch" forName="text_1" refType="w"/>
                <dgm:constr type="w" for="ch" forName="text_1" refType="h" refFor="ch" refForName="text_1" op="gte"/>
                <dgm:constr type="h" for="ch" forName="text_1" refType="h" refFor="ch" refForName="accent_1" fact="0.8"/>
                <dgm:constr type="ctrY" for="ch" forName="text_1" refType="ctrY" refFor="ch" refForName="accent_1"/>
                <dgm:constr type="lMarg" for="ch" forName="text_1" refType="w" refFor="ch" refForName="accent_1" fact="1.8"/>
                <dgm:constr type="h" for="ch" forName="accent_2" refType="h" fact="0.1923"/>
                <dgm:constr type="w" for="ch" forName="accent_2" refType="h" refFor="ch" refForName="accent_2" op="equ"/>
                <dgm:constr type="ctrY" for="ch" forName="accent_2" refType="h" fact="0.3846"/>
                <dgm:constr type="ctrX" for="ch" forName="accent_2" refType="h" fact="0.215"/>
                <dgm:constr type="l" for="ch" forName="text_2" refType="ctrX" refFor="ch" refForName="accent_2"/>
                <dgm:constr type="r" for="ch" forName="text_2" refType="w"/>
                <dgm:constr type="w" for="ch" forName="text_2" refType="h" refFor="ch" refForName="text_2" op="gte"/>
                <dgm:constr type="h" for="ch" forName="text_2" refType="h" refFor="ch" refForName="accent_2" fact="0.8"/>
                <dgm:constr type="ctrY" for="ch" forName="text_2" refType="ctrY" refFor="ch" refForName="accent_2"/>
                <dgm:constr type="lMarg" for="ch" forName="text_2" refType="w" refFor="ch" refForName="accent_2" fact="1.8"/>
                <dgm:constr type="h" for="ch" forName="accent_3" refType="h" fact="0.1923"/>
                <dgm:constr type="w" for="ch" forName="accent_3" refType="h" refFor="ch" refForName="accent_3" op="equ"/>
                <dgm:constr type="ctrY" for="ch" forName="accent_3" refType="h" fact="0.6154"/>
                <dgm:constr type="ctrX" for="ch" forName="accent_3" refType="h" fact="0.215"/>
                <dgm:constr type="l" for="ch" forName="text_3" refType="ctrX" refFor="ch" refForName="accent_3"/>
                <dgm:constr type="r" for="ch" forName="text_3" refType="w"/>
                <dgm:constr type="w" for="ch" forName="text_3" refType="h" refFor="ch" refForName="text_3" op="gte"/>
                <dgm:constr type="h" for="ch" forName="text_3" refType="h" refFor="ch" refForName="accent_3" fact="0.8"/>
                <dgm:constr type="ctrY" for="ch" forName="text_3" refType="ctrY" refFor="ch" refForName="accent_3"/>
                <dgm:constr type="lMarg" for="ch" forName="text_3" refType="w" refFor="ch" refForName="accent_3" fact="1.8"/>
                <dgm:constr type="h" for="ch" forName="accent_4" refType="h" fact="0.1923"/>
                <dgm:constr type="w" for="ch" forName="accent_4" refType="h" refFor="ch" refForName="accent_4" op="equ"/>
                <dgm:constr type="ctrY" for="ch" forName="accent_4" refType="h" fact="0.8462"/>
                <dgm:constr type="ctrX" for="ch" forName="accent_4" refType="h" fact="0.1268"/>
                <dgm:constr type="l" for="ch" forName="text_4" refType="ctrX" refFor="ch" refForName="accent_4"/>
                <dgm:constr type="r" for="ch" forName="text_4" refType="w"/>
                <dgm:constr type="w" for="ch" forName="text_4" refType="h" refFor="ch" refForName="text_4" op="gte"/>
                <dgm:constr type="h" for="ch" forName="text_4" refType="h" refFor="ch" refForName="accent_4" fact="0.8"/>
                <dgm:constr type="ctrY" for="ch" forName="text_4" refType="ctrY" refFor="ch" refForName="accent_4"/>
                <dgm:constr type="lMarg" for="ch" forName="text_4" refType="w" refFor="ch" refForName="accent_4" fact="1.8"/>
                <dgm:constr type="primFontSz" for="ch" ptType="node" op="equ" val="65"/>
              </dgm:constrLst>
            </dgm:if>
            <dgm:if name="Name9" axis="ch" ptType="node" func="cnt" op="equ" val="5">
              <dgm:constrLst>
                <dgm:constr type="h" for="ch" forName="cycle" refType="h"/>
                <dgm:constr type="w" for="ch" forName="cycle" refType="h" refFor="ch" refForName="cycle" fact="0.26"/>
                <dgm:constr type="l" for="ch" forName="cycle"/>
                <dgm:constr type="ctrY" for="ch" forName="cycle" refType="h" fact="0.5"/>
                <dgm:constr type="diam" for="ch" forName="cycle" refType="h" fact="1.344"/>
                <dgm:constr type="h" for="ch" forName="accent_1" refType="h" fact="0.1563"/>
                <dgm:constr type="w" for="ch" forName="accent_1" refType="h" refFor="ch" refForName="accent_1" op="equ"/>
                <dgm:constr type="ctrY" for="ch" forName="accent_1" refType="h" fact="0.125"/>
                <dgm:constr type="ctrX" for="ch" forName="accent_1" refType="h" fact="0.1082"/>
                <dgm:constr type="l" for="ch" forName="text_1" refType="ctrX" refFor="ch" refForName="accent_1"/>
                <dgm:constr type="r" for="ch" forName="text_1" refType="w"/>
                <dgm:constr type="w" for="ch" forName="text_1" refType="h" refFor="ch" refForName="text_1" op="gte"/>
                <dgm:constr type="h" for="ch" forName="text_1" refType="h" refFor="ch" refForName="accent_1" fact="0.8"/>
                <dgm:constr type="ctrY" for="ch" forName="text_1" refType="ctrY" refFor="ch" refForName="accent_1"/>
                <dgm:constr type="lMarg" for="ch" forName="text_1" refType="w" refFor="ch" refForName="accent_1" fact="1.8"/>
                <dgm:constr type="h" for="ch" forName="accent_2" refType="h" fact="0.1563"/>
                <dgm:constr type="w" for="ch" forName="accent_2" refType="h" refFor="ch" refForName="accent_2" op="equ"/>
                <dgm:constr type="ctrY" for="ch" forName="accent_2" refType="h" fact="0.3125"/>
                <dgm:constr type="ctrX" for="ch" forName="accent_2" refType="h" fact="0.1978"/>
                <dgm:constr type="l" for="ch" forName="text_2" refType="ctrX" refFor="ch" refForName="accent_2"/>
                <dgm:constr type="r" for="ch" forName="text_2" refType="w"/>
                <dgm:constr type="w" for="ch" forName="text_2" refType="h" refFor="ch" refForName="text_2" op="gte"/>
                <dgm:constr type="h" for="ch" forName="text_2" refType="h" refFor="ch" refForName="accent_2" fact="0.8"/>
                <dgm:constr type="ctrY" for="ch" forName="text_2" refType="ctrY" refFor="ch" refForName="accent_2"/>
                <dgm:constr type="lMarg" for="ch" forName="text_2" refType="w" refFor="ch" refForName="accent_2" fact="1.8"/>
                <dgm:constr type="h" for="ch" forName="accent_3" refType="h" fact="0.1563"/>
                <dgm:constr type="w" for="ch" forName="accent_3" refType="h" refFor="ch" refForName="accent_3" op="equ"/>
                <dgm:constr type="ctrY" for="ch" forName="accent_3" refType="h" fact="0.5"/>
                <dgm:constr type="ctrX" for="ch" forName="accent_3" refType="h" fact="0.2253"/>
                <dgm:constr type="l" for="ch" forName="text_3" refType="ctrX" refFor="ch" refForName="accent_3"/>
                <dgm:constr type="r" for="ch" forName="text_3" refType="w"/>
                <dgm:constr type="w" for="ch" forName="text_3" refType="h" refFor="ch" refForName="text_3" op="gte"/>
                <dgm:constr type="h" for="ch" forName="text_3" refType="h" refFor="ch" refForName="accent_3" fact="0.8"/>
                <dgm:constr type="ctrY" for="ch" forName="text_3" refType="ctrY" refFor="ch" refForName="accent_3"/>
                <dgm:constr type="lMarg" for="ch" forName="text_3" refType="w" refFor="ch" refForName="accent_3" fact="1.8"/>
                <dgm:constr type="h" for="ch" forName="accent_4" refType="h" fact="0.1563"/>
                <dgm:constr type="w" for="ch" forName="accent_4" refType="h" refFor="ch" refForName="accent_4" op="equ"/>
                <dgm:constr type="ctrY" for="ch" forName="accent_4" refType="h" fact="0.6875"/>
                <dgm:constr type="ctrX" for="ch" forName="accent_4" refType="h" fact="0.1978"/>
                <dgm:constr type="l" for="ch" forName="text_4" refType="ctrX" refFor="ch" refForName="accent_4"/>
                <dgm:constr type="r" for="ch" forName="text_4" refType="w"/>
                <dgm:constr type="w" for="ch" forName="text_4" refType="h" refFor="ch" refForName="text_4" op="gte"/>
                <dgm:constr type="h" for="ch" forName="text_4" refType="h" refFor="ch" refForName="accent_4" fact="0.8"/>
                <dgm:constr type="ctrY" for="ch" forName="text_4" refType="ctrY" refFor="ch" refForName="accent_4"/>
                <dgm:constr type="lMarg" for="ch" forName="text_4" refType="w" refFor="ch" refForName="accent_4" fact="1.8"/>
                <dgm:constr type="h" for="ch" forName="accent_5" refType="h" fact="0.1563"/>
                <dgm:constr type="w" for="ch" forName="accent_5" refType="h" refFor="ch" refForName="accent_5" op="equ"/>
                <dgm:constr type="ctrY" for="ch" forName="accent_5" refType="h" fact="0.875"/>
                <dgm:constr type="ctrX" for="ch" forName="accent_5" refType="h" fact="0.1082"/>
                <dgm:constr type="l" for="ch" forName="text_5" refType="ctrX" refFor="ch" refForName="accent_5"/>
                <dgm:constr type="r" for="ch" forName="text_5" refType="w"/>
                <dgm:constr type="w" for="ch" forName="text_5" refType="h" refFor="ch" refForName="text_5" op="gte"/>
                <dgm:constr type="h" for="ch" forName="text_5" refType="h" refFor="ch" refForName="accent_5" fact="0.8"/>
                <dgm:constr type="ctrY" for="ch" forName="text_5" refType="ctrY" refFor="ch" refForName="accent_5"/>
                <dgm:constr type="lMarg" for="ch" forName="text_5" refType="w" refFor="ch" refForName="accent_5" fact="1.8"/>
                <dgm:constr type="primFontSz" for="ch" ptType="node" op="equ" val="65"/>
              </dgm:constrLst>
            </dgm:if>
            <dgm:if name="Name10" axis="ch" ptType="node" func="cnt" op="equ" val="6">
              <dgm:constrLst>
                <dgm:constr type="h" for="ch" forName="cycle" refType="h"/>
                <dgm:constr type="w" for="ch" forName="cycle" refType="h" refFor="ch" refForName="cycle" fact="0.26"/>
                <dgm:constr type="l" for="ch" forName="cycle"/>
                <dgm:constr type="ctrY" for="ch" forName="cycle" refType="h" fact="0.5"/>
                <dgm:constr type="diam" for="ch" forName="cycle" refType="h" fact="1.344"/>
                <dgm:constr type="h" for="ch" forName="accent_1" refType="h" fact="0.1316"/>
                <dgm:constr type="w" for="ch" forName="accent_1" refType="h" refFor="ch" refForName="accent_1" op="equ"/>
                <dgm:constr type="ctrY" for="ch" forName="accent_1" refType="h" fact="0.1053"/>
                <dgm:constr type="ctrX" for="ch" forName="accent_1" refType="h" fact="0.0943"/>
                <dgm:constr type="l" for="ch" forName="text_1" refType="ctrX" refFor="ch" refForName="accent_1"/>
                <dgm:constr type="r" for="ch" forName="text_1" refType="w"/>
                <dgm:constr type="w" for="ch" forName="text_1" refType="h" refFor="ch" refForName="text_1" op="gte"/>
                <dgm:constr type="h" for="ch" forName="text_1" refType="h" refFor="ch" refForName="accent_1" fact="0.8"/>
                <dgm:constr type="ctrY" for="ch" forName="text_1" refType="ctrY" refFor="ch" refForName="accent_1"/>
                <dgm:constr type="lMarg" for="ch" forName="text_1" refType="w" refFor="ch" refForName="accent_1" fact="1.8"/>
                <dgm:constr type="h" for="ch" forName="accent_2" refType="h" fact="0.1316"/>
                <dgm:constr type="w" for="ch" forName="accent_2" refType="h" refFor="ch" refForName="accent_2" op="equ"/>
                <dgm:constr type="ctrY" for="ch" forName="accent_2" refType="h" fact="0.2632"/>
                <dgm:constr type="ctrX" for="ch" forName="accent_2" refType="h" fact="0.1809"/>
                <dgm:constr type="l" for="ch" forName="text_2" refType="ctrX" refFor="ch" refForName="accent_2"/>
                <dgm:constr type="r" for="ch" forName="text_2" refType="w"/>
                <dgm:constr type="w" for="ch" forName="text_2" refType="h" refFor="ch" refForName="text_2" op="gte"/>
                <dgm:constr type="h" for="ch" forName="text_2" refType="h" refFor="ch" refForName="accent_2" fact="0.8"/>
                <dgm:constr type="ctrY" for="ch" forName="text_2" refType="ctrY" refFor="ch" refForName="accent_2"/>
                <dgm:constr type="lMarg" for="ch" forName="text_2" refType="w" refFor="ch" refForName="accent_2" fact="1.8"/>
                <dgm:constr type="h" for="ch" forName="accent_3" refType="h" fact="0.1316"/>
                <dgm:constr type="w" for="ch" forName="accent_3" refType="h" refFor="ch" refForName="accent_3" op="equ"/>
                <dgm:constr type="ctrY" for="ch" forName="accent_3" refType="h" fact="0.4211"/>
                <dgm:constr type="ctrX" for="ch" forName="accent_3" refType="h" fact="0.2205"/>
                <dgm:constr type="l" for="ch" forName="text_3" refType="ctrX" refFor="ch" refForName="accent_3"/>
                <dgm:constr type="r" for="ch" forName="text_3" refType="w"/>
                <dgm:constr type="w" for="ch" forName="text_3" refType="h" refFor="ch" refForName="text_3" op="gte"/>
                <dgm:constr type="h" for="ch" forName="text_3" refType="h" refFor="ch" refForName="accent_3" fact="0.8"/>
                <dgm:constr type="ctrY" for="ch" forName="text_3" refType="ctrY" refFor="ch" refForName="accent_3"/>
                <dgm:constr type="lMarg" for="ch" forName="text_3" refType="w" refFor="ch" refForName="accent_3" fact="1.8"/>
                <dgm:constr type="h" for="ch" forName="accent_4" refType="h" fact="0.1316"/>
                <dgm:constr type="w" for="ch" forName="accent_4" refType="h" refFor="ch" refForName="accent_4" op="equ"/>
                <dgm:constr type="ctrY" for="ch" forName="accent_4" refType="h" fact="0.5789"/>
                <dgm:constr type="ctrX" for="ch" forName="accent_4" refType="h" fact="0.2205"/>
                <dgm:constr type="l" for="ch" forName="text_4" refType="ctrX" refFor="ch" refForName="accent_4"/>
                <dgm:constr type="r" for="ch" forName="text_4" refType="w"/>
                <dgm:constr type="w" for="ch" forName="text_4" refType="h" refFor="ch" refForName="text_4" op="gte"/>
                <dgm:constr type="h" for="ch" forName="text_4" refType="h" refFor="ch" refForName="accent_4" fact="0.8"/>
                <dgm:constr type="ctrY" for="ch" forName="text_4" refType="ctrY" refFor="ch" refForName="accent_4"/>
                <dgm:constr type="lMarg" for="ch" forName="text_4" refType="w" refFor="ch" refForName="accent_4" fact="1.8"/>
                <dgm:constr type="h" for="ch" forName="accent_5" refType="h" fact="0.1316"/>
                <dgm:constr type="w" for="ch" forName="accent_5" refType="h" refFor="ch" refForName="accent_5" op="equ"/>
                <dgm:constr type="ctrY" for="ch" forName="accent_5" refType="h" fact="0.7368"/>
                <dgm:constr type="ctrX" for="ch" forName="accent_5" refType="h" fact="0.1809"/>
                <dgm:constr type="l" for="ch" forName="text_5" refType="ctrX" refFor="ch" refForName="accent_5"/>
                <dgm:constr type="r" for="ch" forName="text_5" refType="w"/>
                <dgm:constr type="w" for="ch" forName="text_5" refType="h" refFor="ch" refForName="text_5" op="gte"/>
                <dgm:constr type="h" for="ch" forName="text_5" refType="h" refFor="ch" refForName="accent_5" fact="0.8"/>
                <dgm:constr type="ctrY" for="ch" forName="text_5" refType="ctrY" refFor="ch" refForName="accent_5"/>
                <dgm:constr type="lMarg" for="ch" forName="text_5" refType="w" refFor="ch" refForName="accent_5" fact="1.8"/>
                <dgm:constr type="h" for="ch" forName="accent_6" refType="h" fact="0.1316"/>
                <dgm:constr type="w" for="ch" forName="accent_6" refType="h" refFor="ch" refForName="accent_6" op="equ"/>
                <dgm:constr type="ctrY" for="ch" forName="accent_6" refType="h" fact="0.8947"/>
                <dgm:constr type="ctrX" for="ch" forName="accent_6" refType="h" fact="0.0943"/>
                <dgm:constr type="l" for="ch" forName="text_6" refType="ctrX" refFor="ch" refForName="accent_6"/>
                <dgm:constr type="r" for="ch" forName="text_6" refType="w"/>
                <dgm:constr type="w" for="ch" forName="text_6" refType="h" refFor="ch" refForName="text_6" op="gte"/>
                <dgm:constr type="h" for="ch" forName="text_6" refType="h" refFor="ch" refForName="accent_6" fact="0.8"/>
                <dgm:constr type="ctrY" for="ch" forName="text_6" refType="ctrY" refFor="ch" refForName="accent_6"/>
                <dgm:constr type="lMarg" for="ch" forName="text_6" refType="w" refFor="ch" refForName="accent_6" fact="1.8"/>
                <dgm:constr type="primFontSz" for="ch" ptType="node" op="equ" val="65"/>
              </dgm:constrLst>
            </dgm:if>
            <dgm:else name="Name11">
              <dgm:constrLst>
                <dgm:constr type="h" for="ch" forName="cycle" refType="h"/>
                <dgm:constr type="w" for="ch" forName="cycle" refType="h" refFor="ch" refForName="cycle" fact="0.26"/>
                <dgm:constr type="l" for="ch" forName="cycle"/>
                <dgm:constr type="ctrY" for="ch" forName="cycle" refType="h" fact="0.5"/>
                <dgm:constr type="diam" for="ch" forName="cycle" refType="h" fact="1.344"/>
                <dgm:constr type="h" for="ch" forName="accent_1" refType="h" fact="0.1136"/>
                <dgm:constr type="w" for="ch" forName="accent_1" refType="h" refFor="ch" refForName="accent_1" op="equ"/>
                <dgm:constr type="ctrY" for="ch" forName="accent_1" refType="h" fact="0.0909"/>
                <dgm:constr type="ctrX" for="ch" forName="accent_1" refType="h" fact="0.0835"/>
                <dgm:constr type="l" for="ch" forName="text_1" refType="ctrX" refFor="ch" refForName="accent_1"/>
                <dgm:constr type="r" for="ch" forName="text_1" refType="w"/>
                <dgm:constr type="w" for="ch" forName="text_1" refType="h" refFor="ch" refForName="text_1" op="gte"/>
                <dgm:constr type="h" for="ch" forName="text_1" refType="h" refFor="ch" refForName="accent_1" fact="0.8"/>
                <dgm:constr type="ctrY" for="ch" forName="text_1" refType="ctrY" refFor="ch" refForName="accent_1"/>
                <dgm:constr type="lMarg" for="ch" forName="text_1" refType="w" refFor="ch" refForName="accent_1" fact="1.8"/>
                <dgm:constr type="h" for="ch" forName="accent_2" refType="h" fact="0.1136"/>
                <dgm:constr type="w" for="ch" forName="accent_2" refType="h" refFor="ch" refForName="accent_2" op="equ"/>
                <dgm:constr type="ctrY" for="ch" forName="accent_2" refType="h" fact="0.2273"/>
                <dgm:constr type="ctrX" for="ch" forName="accent_2" refType="h" fact="0.1658"/>
                <dgm:constr type="l" for="ch" forName="text_2" refType="ctrX" refFor="ch" refForName="accent_2"/>
                <dgm:constr type="r" for="ch" forName="text_2" refType="w"/>
                <dgm:constr type="w" for="ch" forName="text_2" refType="h" refFor="ch" refForName="text_2" op="gte"/>
                <dgm:constr type="h" for="ch" forName="text_2" refType="h" refFor="ch" refForName="accent_2" fact="0.8"/>
                <dgm:constr type="ctrY" for="ch" forName="text_2" refType="ctrY" refFor="ch" refForName="accent_2"/>
                <dgm:constr type="lMarg" for="ch" forName="text_2" refType="w" refFor="ch" refForName="accent_2" fact="1.8"/>
                <dgm:constr type="h" for="ch" forName="accent_3" refType="h" fact="0.1136"/>
                <dgm:constr type="w" for="ch" forName="accent_3" refType="h" refFor="ch" refForName="accent_3" op="equ"/>
                <dgm:constr type="ctrY" for="ch" forName="accent_3" refType="h" fact="0.3636"/>
                <dgm:constr type="ctrX" for="ch" forName="accent_3" refType="h" fact="0.2109"/>
                <dgm:constr type="l" for="ch" forName="text_3" refType="ctrX" refFor="ch" refForName="accent_3"/>
                <dgm:constr type="r" for="ch" forName="text_3" refType="w"/>
                <dgm:constr type="w" for="ch" forName="text_3" refType="h" refFor="ch" refForName="text_3" op="gte"/>
                <dgm:constr type="h" for="ch" forName="text_3" refType="h" refFor="ch" refForName="accent_3" fact="0.8"/>
                <dgm:constr type="ctrY" for="ch" forName="text_3" refType="ctrY" refFor="ch" refForName="accent_3"/>
                <dgm:constr type="lMarg" for="ch" forName="text_3" refType="w" refFor="ch" refForName="accent_3" fact="1.8"/>
                <dgm:constr type="h" for="ch" forName="accent_4" refType="h" fact="0.1136"/>
                <dgm:constr type="w" for="ch" forName="accent_4" refType="h" refFor="ch" refForName="accent_4" op="equ"/>
                <dgm:constr type="ctrY" for="ch" forName="accent_4" refType="h" fact="0.5"/>
                <dgm:constr type="ctrX" for="ch" forName="accent_4" refType="h" fact="0.2253"/>
                <dgm:constr type="l" for="ch" forName="text_4" refType="ctrX" refFor="ch" refForName="accent_4"/>
                <dgm:constr type="r" for="ch" forName="text_4" refType="w"/>
                <dgm:constr type="w" for="ch" forName="text_4" refType="h" refFor="ch" refForName="text_4" op="gte"/>
                <dgm:constr type="h" for="ch" forName="text_4" refType="h" refFor="ch" refForName="accent_4" fact="0.8"/>
                <dgm:constr type="ctrY" for="ch" forName="text_4" refType="ctrY" refFor="ch" refForName="accent_4"/>
                <dgm:constr type="lMarg" for="ch" forName="text_4" refType="w" refFor="ch" refForName="accent_4" fact="1.8"/>
                <dgm:constr type="h" for="ch" forName="accent_5" refType="h" fact="0.1136"/>
                <dgm:constr type="w" for="ch" forName="accent_5" refType="h" refFor="ch" refForName="accent_5" op="equ"/>
                <dgm:constr type="ctrY" for="ch" forName="accent_5" refType="h" fact="0.6364"/>
                <dgm:constr type="ctrX" for="ch" forName="accent_5" refType="h" fact="0.2109"/>
                <dgm:constr type="l" for="ch" forName="text_5" refType="ctrX" refFor="ch" refForName="accent_5"/>
                <dgm:constr type="r" for="ch" forName="text_5" refType="w"/>
                <dgm:constr type="w" for="ch" forName="text_5" refType="h" refFor="ch" refForName="text_5" op="gte"/>
                <dgm:constr type="h" for="ch" forName="text_5" refType="h" refFor="ch" refForName="accent_5" fact="0.8"/>
                <dgm:constr type="ctrY" for="ch" forName="text_5" refType="ctrY" refFor="ch" refForName="accent_5"/>
                <dgm:constr type="lMarg" for="ch" forName="text_5" refType="w" refFor="ch" refForName="accent_5" fact="1.8"/>
                <dgm:constr type="h" for="ch" forName="accent_6" refType="h" fact="0.1136"/>
                <dgm:constr type="w" for="ch" forName="accent_6" refType="h" refFor="ch" refForName="accent_6" op="equ"/>
                <dgm:constr type="ctrY" for="ch" forName="accent_6" refType="h" fact="0.7727"/>
                <dgm:constr type="ctrX" for="ch" forName="accent_6" refType="h" fact="0.1658"/>
                <dgm:constr type="l" for="ch" forName="text_6" refType="ctrX" refFor="ch" refForName="accent_6"/>
                <dgm:constr type="r" for="ch" forName="text_6" refType="w"/>
                <dgm:constr type="w" for="ch" forName="text_6" refType="h" refFor="ch" refForName="text_6" op="gte"/>
                <dgm:constr type="h" for="ch" forName="text_6" refType="h" refFor="ch" refForName="accent_6" fact="0.8"/>
                <dgm:constr type="ctrY" for="ch" forName="text_6" refType="ctrY" refFor="ch" refForName="accent_6"/>
                <dgm:constr type="lMarg" for="ch" forName="text_6" refType="w" refFor="ch" refForName="accent_6" fact="1.8"/>
                <dgm:constr type="h" for="ch" forName="accent_7" refType="h" fact="0.1136"/>
                <dgm:constr type="w" for="ch" forName="accent_7" refType="h" refFor="ch" refForName="accent_7" op="equ"/>
                <dgm:constr type="ctrY" for="ch" forName="accent_7" refType="h" fact="0.9091"/>
                <dgm:constr type="ctrX" for="ch" forName="accent_7" refType="h" fact="0.0835"/>
                <dgm:constr type="l" for="ch" forName="text_7" refType="ctrX" refFor="ch" refForName="accent_7"/>
                <dgm:constr type="r" for="ch" forName="text_7" refType="w"/>
                <dgm:constr type="w" for="ch" forName="text_7" refType="h" refFor="ch" refForName="text_7" op="gte"/>
                <dgm:constr type="h" for="ch" forName="text_7" refType="h" refFor="ch" refForName="accent_7" fact="0.8"/>
                <dgm:constr type="ctrY" for="ch" forName="text_7" refType="ctrY" refFor="ch" refForName="accent_7"/>
                <dgm:constr type="lMarg" for="ch" forName="text_7" refType="w" refFor="ch" refForName="accent_7" fact="1.8"/>
                <dgm:constr type="primFontSz" for="ch" ptType="node" op="equ" val="65"/>
              </dgm:constrLst>
            </dgm:else>
          </dgm:choose>
        </dgm:if>
        <dgm:else name="Name12">
          <dgm:choose name="Name13">
            <dgm:if name="Name14" axis="ch" ptType="node" func="cnt" op="equ" val="1">
              <dgm:constrLst>
                <dgm:constr type="h" for="ch" forName="cycle" refType="h"/>
                <dgm:constr type="w" for="ch" forName="cycle" refType="h" refFor="ch" refForName="cycle" fact="0.26"/>
                <dgm:constr type="r" for="ch" forName="cycle" refType="w"/>
                <dgm:constr type="ctrY" for="ch" forName="cycle" refType="h" fact="0.5"/>
                <dgm:constr type="diam" for="ch" forName="cycle" refType="h" fact="1.344"/>
                <dgm:constr type="h" for="ch" forName="accent_1" refType="h" fact="0.625"/>
                <dgm:constr type="w" for="ch" forName="accent_1" refType="h" refFor="ch" refForName="accent_1" op="equ"/>
                <dgm:constr type="ctrY" for="ch" forName="accent_1" refType="h" fact="0.5"/>
                <dgm:constr type="ctrX" for="ch" forName="accent_1" refType="w"/>
                <dgm:constr type="ctrXOff" for="ch" forName="accent_1" refType="h" fact="-0.2253"/>
                <dgm:constr type="r" for="ch" forName="text_1" refType="ctrX" refFor="ch" refForName="accent_1"/>
                <dgm:constr type="rOff" for="ch" forName="text_1" refType="ctrXOff" refFor="ch" refForName="accent_1"/>
                <dgm:constr type="l" for="ch" forName="text_1"/>
                <dgm:constr type="w" for="ch" forName="text_1" refType="h" refFor="ch" refForName="text_1" op="gte"/>
                <dgm:constr type="h" for="ch" forName="text_1" refType="h" refFor="ch" refForName="accent_1" fact="0.8"/>
                <dgm:constr type="ctrY" for="ch" forName="text_1" refType="ctrY" refFor="ch" refForName="accent_1"/>
                <dgm:constr type="rMarg" for="ch" forName="text_1" refType="w" refFor="ch" refForName="accent_1" fact="1.8"/>
                <dgm:constr type="primFontSz" for="ch" ptType="node" op="equ" val="65"/>
              </dgm:constrLst>
            </dgm:if>
            <dgm:if name="Name15" axis="ch" ptType="node" func="cnt" op="equ" val="2">
              <dgm:constrLst>
                <dgm:constr type="h" for="ch" forName="cycle" refType="h"/>
                <dgm:constr type="w" for="ch" forName="cycle" refType="h" refFor="ch" refForName="cycle" fact="0.26"/>
                <dgm:constr type="r" for="ch" forName="cycle" refType="w"/>
                <dgm:constr type="ctrY" for="ch" forName="cycle" refType="h" fact="0.5"/>
                <dgm:constr type="diam" for="ch" forName="cycle" refType="h" fact="1.344"/>
                <dgm:constr type="h" for="ch" forName="accent_1" refType="h" fact="0.3571"/>
                <dgm:constr type="w" for="ch" forName="accent_1" refType="h" refFor="ch" refForName="accent_1" op="equ"/>
                <dgm:constr type="ctrY" for="ch" forName="accent_1" refType="h" fact="0.2857"/>
                <dgm:constr type="ctrX" for="ch" forName="accent_1" refType="w"/>
                <dgm:constr type="ctrXOff" for="ch" forName="accent_1" refType="h" fact="-0.1891"/>
                <dgm:constr type="r" for="ch" forName="text_1" refType="ctrX" refFor="ch" refForName="accent_1"/>
                <dgm:constr type="rOff" for="ch" forName="text_1" refType="ctrXOff" refFor="ch" refForName="accent_1"/>
                <dgm:constr type="l" for="ch" forName="text_1"/>
                <dgm:constr type="w" for="ch" forName="text_1" refType="h" refFor="ch" refForName="text_1" op="gte"/>
                <dgm:constr type="h" for="ch" forName="text_1" refType="h" refFor="ch" refForName="accent_1" fact="0.8"/>
                <dgm:constr type="ctrY" for="ch" forName="text_1" refType="ctrY" refFor="ch" refForName="accent_1"/>
                <dgm:constr type="rMarg" for="ch" forName="text_1" refType="w" refFor="ch" refForName="accent_1" fact="1.8"/>
                <dgm:constr type="h" for="ch" forName="accent_2" refType="h" fact="0.3571"/>
                <dgm:constr type="w" for="ch" forName="accent_2" refType="h" refFor="ch" refForName="accent_2" op="equ"/>
                <dgm:constr type="ctrY" for="ch" forName="accent_2" refType="h" fact="0.7143"/>
                <dgm:constr type="ctrX" for="ch" forName="accent_2" refType="w"/>
                <dgm:constr type="ctrXOff" for="ch" forName="accent_2" refType="h" fact="-0.1891"/>
                <dgm:constr type="r" for="ch" forName="text_2" refType="ctrX" refFor="ch" refForName="accent_2"/>
                <dgm:constr type="rOff" for="ch" forName="text_2" refType="ctrXOff" refFor="ch" refForName="accent_2"/>
                <dgm:constr type="l" for="ch" forName="text_2"/>
                <dgm:constr type="w" for="ch" forName="text_2" refType="h" refFor="ch" refForName="text_2" op="gte"/>
                <dgm:constr type="h" for="ch" forName="text_2" refType="h" refFor="ch" refForName="accent_2" fact="0.8"/>
                <dgm:constr type="ctrY" for="ch" forName="text_2" refType="ctrY" refFor="ch" refForName="accent_2"/>
                <dgm:constr type="rMarg" for="ch" forName="text_2" refType="w" refFor="ch" refForName="accent_2" fact="1.8"/>
                <dgm:constr type="primFontSz" for="ch" ptType="node" op="equ" val="65"/>
              </dgm:constrLst>
            </dgm:if>
            <dgm:if name="Name16" axis="ch" ptType="node" func="cnt" op="equ" val="3">
              <dgm:constrLst>
                <dgm:constr type="h" for="ch" forName="cycle" refType="h"/>
                <dgm:constr type="w" for="ch" forName="cycle" refType="h" refFor="ch" refForName="cycle" fact="0.26"/>
                <dgm:constr type="r" for="ch" forName="cycle" refType="w"/>
                <dgm:constr type="ctrY" for="ch" forName="cycle" refType="h" fact="0.5"/>
                <dgm:constr type="diam" for="ch" forName="cycle" refType="h" fact="1.344"/>
                <dgm:constr type="h" for="ch" forName="accent_1" refType="h" fact="0.25"/>
                <dgm:constr type="w" for="ch" forName="accent_1" refType="h" refFor="ch" refForName="accent_1" op="equ"/>
                <dgm:constr type="ctrY" for="ch" forName="accent_1" refType="h" fact="0.2"/>
                <dgm:constr type="ctrX" for="ch" forName="accent_1" refType="w"/>
                <dgm:constr type="ctrXOff" for="ch" forName="accent_1" refType="h" fact="-0.1526"/>
                <dgm:constr type="r" for="ch" forName="text_1" refType="ctrX" refFor="ch" refForName="accent_1"/>
                <dgm:constr type="rOff" for="ch" forName="text_1" refType="ctrXOff" refFor="ch" refForName="accent_1"/>
                <dgm:constr type="l" for="ch" forName="text_1"/>
                <dgm:constr type="w" for="ch" forName="text_1" refType="h" refFor="ch" refForName="text_1" op="gte"/>
                <dgm:constr type="h" for="ch" forName="text_1" refType="h" refFor="ch" refForName="accent_1" fact="0.8"/>
                <dgm:constr type="ctrY" for="ch" forName="text_1" refType="ctrY" refFor="ch" refForName="accent_1"/>
                <dgm:constr type="rMarg" for="ch" forName="text_1" refType="w" refFor="ch" refForName="accent_1" fact="1.8"/>
                <dgm:constr type="h" for="ch" forName="accent_2" refType="h" fact="0.25"/>
                <dgm:constr type="w" for="ch" forName="accent_2" refType="h" refFor="ch" refForName="accent_2" op="equ"/>
                <dgm:constr type="ctrY" for="ch" forName="accent_2" refType="h" fact="0.5"/>
                <dgm:constr type="ctrX" for="ch" forName="accent_2" refType="w"/>
                <dgm:constr type="ctrXOff" for="ch" forName="accent_2" refType="h" fact="-0.2253"/>
                <dgm:constr type="r" for="ch" forName="text_2" refType="ctrX" refFor="ch" refForName="accent_2"/>
                <dgm:constr type="rOff" for="ch" forName="text_2" refType="ctrXOff" refFor="ch" refForName="accent_2"/>
                <dgm:constr type="l" for="ch" forName="text_2"/>
                <dgm:constr type="w" for="ch" forName="text_2" refType="h" refFor="ch" refForName="text_2" op="gte"/>
                <dgm:constr type="h" for="ch" forName="text_2" refType="h" refFor="ch" refForName="accent_2" fact="0.8"/>
                <dgm:constr type="ctrY" for="ch" forName="text_2" refType="ctrY" refFor="ch" refForName="accent_2"/>
                <dgm:constr type="rMarg" for="ch" forName="text_2" refType="w" refFor="ch" refForName="accent_2" fact="1.8"/>
                <dgm:constr type="h" for="ch" forName="accent_3" refType="h" fact="0.25"/>
                <dgm:constr type="w" for="ch" forName="accent_3" refType="h" refFor="ch" refForName="accent_3" op="equ"/>
                <dgm:constr type="ctrY" for="ch" forName="accent_3" refType="h" fact="0.8"/>
                <dgm:constr type="ctrX" for="ch" forName="accent_3" refType="w"/>
                <dgm:constr type="ctrXOff" for="ch" forName="accent_3" refType="h" fact="-0.1526"/>
                <dgm:constr type="r" for="ch" forName="text_3" refType="ctrX" refFor="ch" refForName="accent_3"/>
                <dgm:constr type="rOff" for="ch" forName="text_3" refType="ctrXOff" refFor="ch" refForName="accent_3"/>
                <dgm:constr type="l" for="ch" forName="text_3"/>
                <dgm:constr type="w" for="ch" forName="text_3" refType="h" refFor="ch" refForName="text_3" op="gte"/>
                <dgm:constr type="h" for="ch" forName="text_3" refType="h" refFor="ch" refForName="accent_3" fact="0.8"/>
                <dgm:constr type="ctrY" for="ch" forName="text_3" refType="ctrY" refFor="ch" refForName="accent_3"/>
                <dgm:constr type="rMarg" for="ch" forName="text_3" refType="w" refFor="ch" refForName="accent_3" fact="1.8"/>
                <dgm:constr type="primFontSz" for="ch" ptType="node" op="equ" val="65"/>
              </dgm:constrLst>
            </dgm:if>
            <dgm:if name="Name17" axis="ch" ptType="node" func="cnt" op="equ" val="4">
              <dgm:constrLst>
                <dgm:constr type="h" for="ch" forName="cycle" refType="h"/>
                <dgm:constr type="w" for="ch" forName="cycle" refType="h" refFor="ch" refForName="cycle" fact="0.26"/>
                <dgm:constr type="r" for="ch" forName="cycle" refType="w"/>
                <dgm:constr type="ctrY" for="ch" forName="cycle" refType="h" fact="0.5"/>
                <dgm:constr type="diam" for="ch" forName="cycle" refType="h" fact="1.344"/>
                <dgm:constr type="h" for="ch" forName="accent_1" refType="h" fact="0.1923"/>
                <dgm:constr type="w" for="ch" forName="accent_1" refType="h" refFor="ch" refForName="accent_1" op="equ"/>
                <dgm:constr type="ctrY" for="ch" forName="accent_1" refType="h" fact="0.1538"/>
                <dgm:constr type="ctrX" for="ch" forName="accent_1" refType="w"/>
                <dgm:constr type="ctrXOff" for="ch" forName="accent_1" refType="h" fact="-0.1268"/>
                <dgm:constr type="r" for="ch" forName="text_1" refType="ctrX" refFor="ch" refForName="accent_1"/>
                <dgm:constr type="rOff" for="ch" forName="text_1" refType="ctrXOff" refFor="ch" refForName="accent_1"/>
                <dgm:constr type="l" for="ch" forName="text_1"/>
                <dgm:constr type="w" for="ch" forName="text_1" refType="h" refFor="ch" refForName="text_1" op="gte"/>
                <dgm:constr type="h" for="ch" forName="text_1" refType="h" refFor="ch" refForName="accent_1" fact="0.8"/>
                <dgm:constr type="ctrY" for="ch" forName="text_1" refType="ctrY" refFor="ch" refForName="accent_1"/>
                <dgm:constr type="rMarg" for="ch" forName="text_1" refType="w" refFor="ch" refForName="accent_1" fact="1.8"/>
                <dgm:constr type="h" for="ch" forName="accent_2" refType="h" fact="0.1923"/>
                <dgm:constr type="w" for="ch" forName="accent_2" refType="h" refFor="ch" refForName="accent_2" op="equ"/>
                <dgm:constr type="ctrY" for="ch" forName="accent_2" refType="h" fact="0.3846"/>
                <dgm:constr type="ctrX" for="ch" forName="accent_2" refType="w"/>
                <dgm:constr type="ctrXOff" for="ch" forName="accent_2" refType="h" fact="-0.215"/>
                <dgm:constr type="r" for="ch" forName="text_2" refType="ctrX" refFor="ch" refForName="accent_2"/>
                <dgm:constr type="rOff" for="ch" forName="text_2" refType="ctrXOff" refFor="ch" refForName="accent_2"/>
                <dgm:constr type="l" for="ch" forName="text_2"/>
                <dgm:constr type="w" for="ch" forName="text_2" refType="h" refFor="ch" refForName="text_2" op="gte"/>
                <dgm:constr type="h" for="ch" forName="text_2" refType="h" refFor="ch" refForName="accent_2" fact="0.8"/>
                <dgm:constr type="ctrY" for="ch" forName="text_2" refType="ctrY" refFor="ch" refForName="accent_2"/>
                <dgm:constr type="rMarg" for="ch" forName="text_2" refType="w" refFor="ch" refForName="accent_2" fact="1.8"/>
                <dgm:constr type="h" for="ch" forName="accent_3" refType="h" fact="0.1923"/>
                <dgm:constr type="w" for="ch" forName="accent_3" refType="h" refFor="ch" refForName="accent_3" op="equ"/>
                <dgm:constr type="ctrY" for="ch" forName="accent_3" refType="h" fact="0.6154"/>
                <dgm:constr type="ctrX" for="ch" forName="accent_3" refType="w"/>
                <dgm:constr type="ctrXOff" for="ch" forName="accent_3" refType="h" fact="-0.215"/>
                <dgm:constr type="r" for="ch" forName="text_3" refType="ctrX" refFor="ch" refForName="accent_3"/>
                <dgm:constr type="rOff" for="ch" forName="text_3" refType="ctrXOff" refFor="ch" refForName="accent_3"/>
                <dgm:constr type="l" for="ch" forName="text_3"/>
                <dgm:constr type="w" for="ch" forName="text_3" refType="h" refFor="ch" refForName="text_3" op="gte"/>
                <dgm:constr type="h" for="ch" forName="text_3" refType="h" refFor="ch" refForName="accent_3" fact="0.8"/>
                <dgm:constr type="ctrY" for="ch" forName="text_3" refType="ctrY" refFor="ch" refForName="accent_3"/>
                <dgm:constr type="rMarg" for="ch" forName="text_3" refType="w" refFor="ch" refForName="accent_3" fact="1.8"/>
                <dgm:constr type="h" for="ch" forName="accent_4" refType="h" fact="0.1923"/>
                <dgm:constr type="w" for="ch" forName="accent_4" refType="h" refFor="ch" refForName="accent_4" op="equ"/>
                <dgm:constr type="ctrY" for="ch" forName="accent_4" refType="h" fact="0.8462"/>
                <dgm:constr type="ctrX" for="ch" forName="accent_4" refType="w"/>
                <dgm:constr type="ctrXOff" for="ch" forName="accent_4" refType="h" fact="-0.1268"/>
                <dgm:constr type="r" for="ch" forName="text_4" refType="ctrX" refFor="ch" refForName="accent_4"/>
                <dgm:constr type="rOff" for="ch" forName="text_4" refType="ctrXOff" refFor="ch" refForName="accent_4"/>
                <dgm:constr type="l" for="ch" forName="text_4"/>
                <dgm:constr type="w" for="ch" forName="text_4" refType="h" refFor="ch" refForName="text_4" op="gte"/>
                <dgm:constr type="h" for="ch" forName="text_4" refType="h" refFor="ch" refForName="accent_4" fact="0.8"/>
                <dgm:constr type="ctrY" for="ch" forName="text_4" refType="ctrY" refFor="ch" refForName="accent_4"/>
                <dgm:constr type="rMarg" for="ch" forName="text_4" refType="w" refFor="ch" refForName="accent_4" fact="1.8"/>
                <dgm:constr type="primFontSz" for="ch" ptType="node" op="equ" val="65"/>
              </dgm:constrLst>
            </dgm:if>
            <dgm:if name="Name18" axis="ch" ptType="node" func="cnt" op="equ" val="5">
              <dgm:constrLst>
                <dgm:constr type="h" for="ch" forName="cycle" refType="h"/>
                <dgm:constr type="w" for="ch" forName="cycle" refType="h" refFor="ch" refForName="cycle" fact="0.26"/>
                <dgm:constr type="r" for="ch" forName="cycle" refType="w"/>
                <dgm:constr type="ctrY" for="ch" forName="cycle" refType="h" fact="0.5"/>
                <dgm:constr type="diam" for="ch" forName="cycle" refType="h" fact="1.344"/>
                <dgm:constr type="h" for="ch" forName="accent_1" refType="h" fact="0.1563"/>
                <dgm:constr type="w" for="ch" forName="accent_1" refType="h" refFor="ch" refForName="accent_1" op="equ"/>
                <dgm:constr type="ctrY" for="ch" forName="accent_1" refType="h" fact="0.125"/>
                <dgm:constr type="ctrX" for="ch" forName="accent_1" refType="w"/>
                <dgm:constr type="ctrXOff" for="ch" forName="accent_1" refType="h" fact="-0.1082"/>
                <dgm:constr type="r" for="ch" forName="text_1" refType="ctrX" refFor="ch" refForName="accent_1"/>
                <dgm:constr type="rOff" for="ch" forName="text_1" refType="ctrXOff" refFor="ch" refForName="accent_1"/>
                <dgm:constr type="l" for="ch" forName="text_1"/>
                <dgm:constr type="w" for="ch" forName="text_1" refType="h" refFor="ch" refForName="text_1" op="gte"/>
                <dgm:constr type="h" for="ch" forName="text_1" refType="h" refFor="ch" refForName="accent_1" fact="0.8"/>
                <dgm:constr type="ctrY" for="ch" forName="text_1" refType="ctrY" refFor="ch" refForName="accent_1"/>
                <dgm:constr type="rMarg" for="ch" forName="text_1" refType="w" refFor="ch" refForName="accent_1" fact="1.8"/>
                <dgm:constr type="h" for="ch" forName="accent_2" refType="h" fact="0.1563"/>
                <dgm:constr type="w" for="ch" forName="accent_2" refType="h" refFor="ch" refForName="accent_2" op="equ"/>
                <dgm:constr type="ctrY" for="ch" forName="accent_2" refType="h" fact="0.3125"/>
                <dgm:constr type="ctrX" for="ch" forName="accent_2" refType="w"/>
                <dgm:constr type="ctrXOff" for="ch" forName="accent_2" refType="h" fact="-0.1978"/>
                <dgm:constr type="r" for="ch" forName="text_2" refType="ctrX" refFor="ch" refForName="accent_2"/>
                <dgm:constr type="rOff" for="ch" forName="text_2" refType="ctrXOff" refFor="ch" refForName="accent_2"/>
                <dgm:constr type="l" for="ch" forName="text_2"/>
                <dgm:constr type="w" for="ch" forName="text_2" refType="h" refFor="ch" refForName="text_2" op="gte"/>
                <dgm:constr type="h" for="ch" forName="text_2" refType="h" refFor="ch" refForName="accent_2" fact="0.8"/>
                <dgm:constr type="ctrY" for="ch" forName="text_2" refType="ctrY" refFor="ch" refForName="accent_2"/>
                <dgm:constr type="rMarg" for="ch" forName="text_2" refType="w" refFor="ch" refForName="accent_2" fact="1.8"/>
                <dgm:constr type="h" for="ch" forName="accent_3" refType="h" fact="0.1563"/>
                <dgm:constr type="w" for="ch" forName="accent_3" refType="h" refFor="ch" refForName="accent_3" op="equ"/>
                <dgm:constr type="ctrY" for="ch" forName="accent_3" refType="h" fact="0.5"/>
                <dgm:constr type="ctrX" for="ch" forName="accent_3" refType="w"/>
                <dgm:constr type="ctrXOff" for="ch" forName="accent_3" refType="h" fact="-0.2253"/>
                <dgm:constr type="r" for="ch" forName="text_3" refType="ctrX" refFor="ch" refForName="accent_3"/>
                <dgm:constr type="rOff" for="ch" forName="text_3" refType="ctrXOff" refFor="ch" refForName="accent_3"/>
                <dgm:constr type="l" for="ch" forName="text_3"/>
                <dgm:constr type="w" for="ch" forName="text_3" refType="h" refFor="ch" refForName="text_3" op="gte"/>
                <dgm:constr type="h" for="ch" forName="text_3" refType="h" refFor="ch" refForName="accent_3" fact="0.8"/>
                <dgm:constr type="ctrY" for="ch" forName="text_3" refType="ctrY" refFor="ch" refForName="accent_3"/>
                <dgm:constr type="rMarg" for="ch" forName="text_3" refType="w" refFor="ch" refForName="accent_3" fact="1.8"/>
                <dgm:constr type="h" for="ch" forName="accent_4" refType="h" fact="0.1563"/>
                <dgm:constr type="w" for="ch" forName="accent_4" refType="h" refFor="ch" refForName="accent_4" op="equ"/>
                <dgm:constr type="ctrY" for="ch" forName="accent_4" refType="h" fact="0.6875"/>
                <dgm:constr type="ctrX" for="ch" forName="accent_4" refType="w"/>
                <dgm:constr type="ctrXOff" for="ch" forName="accent_4" refType="h" fact="-0.1978"/>
                <dgm:constr type="r" for="ch" forName="text_4" refType="ctrX" refFor="ch" refForName="accent_4"/>
                <dgm:constr type="rOff" for="ch" forName="text_4" refType="ctrXOff" refFor="ch" refForName="accent_4"/>
                <dgm:constr type="l" for="ch" forName="text_4"/>
                <dgm:constr type="w" for="ch" forName="text_4" refType="h" refFor="ch" refForName="text_4" op="gte"/>
                <dgm:constr type="h" for="ch" forName="text_4" refType="h" refFor="ch" refForName="accent_4" fact="0.8"/>
                <dgm:constr type="ctrY" for="ch" forName="text_4" refType="ctrY" refFor="ch" refForName="accent_4"/>
                <dgm:constr type="rMarg" for="ch" forName="text_4" refType="w" refFor="ch" refForName="accent_4" fact="1.8"/>
                <dgm:constr type="h" for="ch" forName="accent_5" refType="h" fact="0.1563"/>
                <dgm:constr type="w" for="ch" forName="accent_5" refType="h" refFor="ch" refForName="accent_5" op="equ"/>
                <dgm:constr type="ctrY" for="ch" forName="accent_5" refType="h" fact="0.875"/>
                <dgm:constr type="ctrX" for="ch" forName="accent_5" refType="w"/>
                <dgm:constr type="ctrXOff" for="ch" forName="accent_5" refType="h" fact="-0.1082"/>
                <dgm:constr type="r" for="ch" forName="text_5" refType="ctrX" refFor="ch" refForName="accent_5"/>
                <dgm:constr type="rOff" for="ch" forName="text_5" refType="ctrXOff" refFor="ch" refForName="accent_5"/>
                <dgm:constr type="l" for="ch" forName="text_5"/>
                <dgm:constr type="w" for="ch" forName="text_5" refType="h" refFor="ch" refForName="text_5" op="gte"/>
                <dgm:constr type="h" for="ch" forName="text_5" refType="h" refFor="ch" refForName="accent_5" fact="0.8"/>
                <dgm:constr type="ctrY" for="ch" forName="text_5" refType="ctrY" refFor="ch" refForName="accent_5"/>
                <dgm:constr type="rMarg" for="ch" forName="text_5" refType="w" refFor="ch" refForName="accent_5" fact="1.8"/>
                <dgm:constr type="primFontSz" for="ch" ptType="node" op="equ" val="65"/>
              </dgm:constrLst>
            </dgm:if>
            <dgm:if name="Name19" axis="ch" ptType="node" func="cnt" op="equ" val="6">
              <dgm:constrLst>
                <dgm:constr type="h" for="ch" forName="cycle" refType="h"/>
                <dgm:constr type="w" for="ch" forName="cycle" refType="h" refFor="ch" refForName="cycle" fact="0.26"/>
                <dgm:constr type="r" for="ch" forName="cycle" refType="w"/>
                <dgm:constr type="ctrY" for="ch" forName="cycle" refType="h" fact="0.5"/>
                <dgm:constr type="diam" for="ch" forName="cycle" refType="h" fact="1.344"/>
                <dgm:constr type="h" for="ch" forName="accent_1" refType="h" fact="0.1316"/>
                <dgm:constr type="w" for="ch" forName="accent_1" refType="h" refFor="ch" refForName="accent_1" op="equ"/>
                <dgm:constr type="ctrY" for="ch" forName="accent_1" refType="h" fact="0.1053"/>
                <dgm:constr type="ctrX" for="ch" forName="accent_1" refType="w"/>
                <dgm:constr type="ctrXOff" for="ch" forName="accent_1" refType="h" fact="-0.0943"/>
                <dgm:constr type="r" for="ch" forName="text_1" refType="ctrX" refFor="ch" refForName="accent_1"/>
                <dgm:constr type="rOff" for="ch" forName="text_1" refType="ctrXOff" refFor="ch" refForName="accent_1"/>
                <dgm:constr type="l" for="ch" forName="text_1"/>
                <dgm:constr type="w" for="ch" forName="text_1" refType="h" refFor="ch" refForName="text_1" op="gte"/>
                <dgm:constr type="h" for="ch" forName="text_1" refType="h" refFor="ch" refForName="accent_1" fact="0.8"/>
                <dgm:constr type="ctrY" for="ch" forName="text_1" refType="ctrY" refFor="ch" refForName="accent_1"/>
                <dgm:constr type="rMarg" for="ch" forName="text_1" refType="w" refFor="ch" refForName="accent_1" fact="1.8"/>
                <dgm:constr type="h" for="ch" forName="accent_2" refType="h" fact="0.1316"/>
                <dgm:constr type="w" for="ch" forName="accent_2" refType="h" refFor="ch" refForName="accent_2" op="equ"/>
                <dgm:constr type="ctrY" for="ch" forName="accent_2" refType="h" fact="0.2632"/>
                <dgm:constr type="ctrX" for="ch" forName="accent_2" refType="w"/>
                <dgm:constr type="ctrXOff" for="ch" forName="accent_2" refType="h" fact="-0.1809"/>
                <dgm:constr type="r" for="ch" forName="text_2" refType="ctrX" refFor="ch" refForName="accent_2"/>
                <dgm:constr type="rOff" for="ch" forName="text_2" refType="ctrXOff" refFor="ch" refForName="accent_2"/>
                <dgm:constr type="l" for="ch" forName="text_2"/>
                <dgm:constr type="w" for="ch" forName="text_2" refType="h" refFor="ch" refForName="text_2" op="gte"/>
                <dgm:constr type="h" for="ch" forName="text_2" refType="h" refFor="ch" refForName="accent_2" fact="0.8"/>
                <dgm:constr type="ctrY" for="ch" forName="text_2" refType="ctrY" refFor="ch" refForName="accent_2"/>
                <dgm:constr type="rMarg" for="ch" forName="text_2" refType="w" refFor="ch" refForName="accent_2" fact="1.8"/>
                <dgm:constr type="h" for="ch" forName="accent_3" refType="h" fact="0.1316"/>
                <dgm:constr type="w" for="ch" forName="accent_3" refType="h" refFor="ch" refForName="accent_3" op="equ"/>
                <dgm:constr type="ctrY" for="ch" forName="accent_3" refType="h" fact="0.4211"/>
                <dgm:constr type="ctrX" for="ch" forName="accent_3" refType="w"/>
                <dgm:constr type="ctrXOff" for="ch" forName="accent_3" refType="h" fact="-0.2205"/>
                <dgm:constr type="r" for="ch" forName="text_3" refType="ctrX" refFor="ch" refForName="accent_3"/>
                <dgm:constr type="rOff" for="ch" forName="text_3" refType="ctrXOff" refFor="ch" refForName="accent_3"/>
                <dgm:constr type="l" for="ch" forName="text_3"/>
                <dgm:constr type="w" for="ch" forName="text_3" refType="h" refFor="ch" refForName="text_3" op="gte"/>
                <dgm:constr type="h" for="ch" forName="text_3" refType="h" refFor="ch" refForName="accent_3" fact="0.8"/>
                <dgm:constr type="ctrY" for="ch" forName="text_3" refType="ctrY" refFor="ch" refForName="accent_3"/>
                <dgm:constr type="rMarg" for="ch" forName="text_3" refType="w" refFor="ch" refForName="accent_3" fact="1.8"/>
                <dgm:constr type="h" for="ch" forName="accent_4" refType="h" fact="0.1316"/>
                <dgm:constr type="w" for="ch" forName="accent_4" refType="h" refFor="ch" refForName="accent_4" op="equ"/>
                <dgm:constr type="ctrY" for="ch" forName="accent_4" refType="h" fact="0.5789"/>
                <dgm:constr type="ctrX" for="ch" forName="accent_4" refType="w"/>
                <dgm:constr type="ctrXOff" for="ch" forName="accent_4" refType="h" fact="-0.2205"/>
                <dgm:constr type="r" for="ch" forName="text_4" refType="ctrX" refFor="ch" refForName="accent_4"/>
                <dgm:constr type="rOff" for="ch" forName="text_4" refType="ctrXOff" refFor="ch" refForName="accent_4"/>
                <dgm:constr type="l" for="ch" forName="text_4"/>
                <dgm:constr type="w" for="ch" forName="text_4" refType="h" refFor="ch" refForName="text_4" op="gte"/>
                <dgm:constr type="h" for="ch" forName="text_4" refType="h" refFor="ch" refForName="accent_4" fact="0.8"/>
                <dgm:constr type="ctrY" for="ch" forName="text_4" refType="ctrY" refFor="ch" refForName="accent_4"/>
                <dgm:constr type="rMarg" for="ch" forName="text_4" refType="w" refFor="ch" refForName="accent_4" fact="1.8"/>
                <dgm:constr type="h" for="ch" forName="accent_5" refType="h" fact="0.1316"/>
                <dgm:constr type="w" for="ch" forName="accent_5" refType="h" refFor="ch" refForName="accent_5" op="equ"/>
                <dgm:constr type="ctrY" for="ch" forName="accent_5" refType="h" fact="0.7368"/>
                <dgm:constr type="ctrX" for="ch" forName="accent_5" refType="w"/>
                <dgm:constr type="ctrXOff" for="ch" forName="accent_5" refType="h" fact="-0.1809"/>
                <dgm:constr type="r" for="ch" forName="text_5" refType="ctrX" refFor="ch" refForName="accent_5"/>
                <dgm:constr type="rOff" for="ch" forName="text_5" refType="ctrXOff" refFor="ch" refForName="accent_5"/>
                <dgm:constr type="l" for="ch" forName="text_5"/>
                <dgm:constr type="w" for="ch" forName="text_5" refType="h" refFor="ch" refForName="text_5" op="gte"/>
                <dgm:constr type="h" for="ch" forName="text_5" refType="h" refFor="ch" refForName="accent_5" fact="0.8"/>
                <dgm:constr type="ctrY" for="ch" forName="text_5" refType="ctrY" refFor="ch" refForName="accent_5"/>
                <dgm:constr type="rMarg" for="ch" forName="text_5" refType="w" refFor="ch" refForName="accent_5" fact="1.8"/>
                <dgm:constr type="h" for="ch" forName="accent_6" refType="h" fact="0.1316"/>
                <dgm:constr type="w" for="ch" forName="accent_6" refType="h" refFor="ch" refForName="accent_6" op="equ"/>
                <dgm:constr type="ctrY" for="ch" forName="accent_6" refType="h" fact="0.8947"/>
                <dgm:constr type="ctrX" for="ch" forName="accent_6" refType="w"/>
                <dgm:constr type="ctrXOff" for="ch" forName="accent_6" refType="h" fact="-0.0943"/>
                <dgm:constr type="r" for="ch" forName="text_6" refType="ctrX" refFor="ch" refForName="accent_6"/>
                <dgm:constr type="rOff" for="ch" forName="text_6" refType="ctrXOff" refFor="ch" refForName="accent_6"/>
                <dgm:constr type="l" for="ch" forName="text_6"/>
                <dgm:constr type="w" for="ch" forName="text_6" refType="h" refFor="ch" refForName="text_6" op="gte"/>
                <dgm:constr type="h" for="ch" forName="text_6" refType="h" refFor="ch" refForName="accent_6" fact="0.8"/>
                <dgm:constr type="ctrY" for="ch" forName="text_6" refType="ctrY" refFor="ch" refForName="accent_6"/>
                <dgm:constr type="rMarg" for="ch" forName="text_6" refType="w" refFor="ch" refForName="accent_6" fact="1.8"/>
                <dgm:constr type="primFontSz" for="ch" ptType="node" op="equ" val="65"/>
              </dgm:constrLst>
            </dgm:if>
            <dgm:else name="Name20">
              <dgm:constrLst>
                <dgm:constr type="h" for="ch" forName="cycle" refType="h"/>
                <dgm:constr type="w" for="ch" forName="cycle" refType="h" refFor="ch" refForName="cycle" fact="0.26"/>
                <dgm:constr type="r" for="ch" forName="cycle" refType="w"/>
                <dgm:constr type="ctrY" for="ch" forName="cycle" refType="h" fact="0.5"/>
                <dgm:constr type="diam" for="ch" forName="cycle" refType="h" fact="1.344"/>
                <dgm:constr type="h" for="ch" forName="accent_1" refType="h" fact="0.1136"/>
                <dgm:constr type="w" for="ch" forName="accent_1" refType="h" refFor="ch" refForName="accent_1" op="equ"/>
                <dgm:constr type="ctrY" for="ch" forName="accent_1" refType="h" fact="0.0909"/>
                <dgm:constr type="ctrX" for="ch" forName="accent_1" refType="w"/>
                <dgm:constr type="ctrXOff" for="ch" forName="accent_1" refType="h" fact="-0.0835"/>
                <dgm:constr type="r" for="ch" forName="text_1" refType="ctrX" refFor="ch" refForName="accent_1"/>
                <dgm:constr type="rOff" for="ch" forName="text_1" refType="ctrXOff" refFor="ch" refForName="accent_1"/>
                <dgm:constr type="l" for="ch" forName="text_1"/>
                <dgm:constr type="w" for="ch" forName="text_1" refType="h" refFor="ch" refForName="text_1" op="gte"/>
                <dgm:constr type="h" for="ch" forName="text_1" refType="h" refFor="ch" refForName="accent_1" fact="0.8"/>
                <dgm:constr type="ctrY" for="ch" forName="text_1" refType="ctrY" refFor="ch" refForName="accent_1"/>
                <dgm:constr type="rMarg" for="ch" forName="text_1" refType="w" refFor="ch" refForName="accent_1" fact="1.8"/>
                <dgm:constr type="h" for="ch" forName="accent_2" refType="h" fact="0.1136"/>
                <dgm:constr type="w" for="ch" forName="accent_2" refType="h" refFor="ch" refForName="accent_2" op="equ"/>
                <dgm:constr type="ctrY" for="ch" forName="accent_2" refType="h" fact="0.2273"/>
                <dgm:constr type="ctrX" for="ch" forName="accent_2" refType="w"/>
                <dgm:constr type="ctrXOff" for="ch" forName="accent_2" refType="h" fact="-0.1658"/>
                <dgm:constr type="r" for="ch" forName="text_2" refType="ctrX" refFor="ch" refForName="accent_2"/>
                <dgm:constr type="rOff" for="ch" forName="text_2" refType="ctrXOff" refFor="ch" refForName="accent_2"/>
                <dgm:constr type="l" for="ch" forName="text_2"/>
                <dgm:constr type="w" for="ch" forName="text_2" refType="h" refFor="ch" refForName="text_2" op="gte"/>
                <dgm:constr type="h" for="ch" forName="text_2" refType="h" refFor="ch" refForName="accent_2" fact="0.8"/>
                <dgm:constr type="ctrY" for="ch" forName="text_2" refType="ctrY" refFor="ch" refForName="accent_2"/>
                <dgm:constr type="rMarg" for="ch" forName="text_2" refType="w" refFor="ch" refForName="accent_2" fact="1.8"/>
                <dgm:constr type="h" for="ch" forName="accent_3" refType="h" fact="0.1136"/>
                <dgm:constr type="w" for="ch" forName="accent_3" refType="h" refFor="ch" refForName="accent_3" op="equ"/>
                <dgm:constr type="ctrY" for="ch" forName="accent_3" refType="h" fact="0.3636"/>
                <dgm:constr type="ctrX" for="ch" forName="accent_3" refType="w"/>
                <dgm:constr type="ctrXOff" for="ch" forName="accent_3" refType="h" fact="-0.2109"/>
                <dgm:constr type="r" for="ch" forName="text_3" refType="ctrX" refFor="ch" refForName="accent_3"/>
                <dgm:constr type="rOff" for="ch" forName="text_3" refType="ctrXOff" refFor="ch" refForName="accent_3"/>
                <dgm:constr type="l" for="ch" forName="text_3"/>
                <dgm:constr type="w" for="ch" forName="text_3" refType="h" refFor="ch" refForName="text_3" op="gte"/>
                <dgm:constr type="h" for="ch" forName="text_3" refType="h" refFor="ch" refForName="accent_3" fact="0.8"/>
                <dgm:constr type="ctrY" for="ch" forName="text_3" refType="ctrY" refFor="ch" refForName="accent_3"/>
                <dgm:constr type="rMarg" for="ch" forName="text_3" refType="w" refFor="ch" refForName="accent_3" fact="1.8"/>
                <dgm:constr type="h" for="ch" forName="accent_4" refType="h" fact="0.1136"/>
                <dgm:constr type="w" for="ch" forName="accent_4" refType="h" refFor="ch" refForName="accent_4" op="equ"/>
                <dgm:constr type="ctrY" for="ch" forName="accent_4" refType="h" fact="0.5"/>
                <dgm:constr type="ctrX" for="ch" forName="accent_4" refType="w"/>
                <dgm:constr type="ctrXOff" for="ch" forName="accent_4" refType="h" fact="-0.2253"/>
                <dgm:constr type="r" for="ch" forName="text_4" refType="ctrX" refFor="ch" refForName="accent_4"/>
                <dgm:constr type="rOff" for="ch" forName="text_4" refType="ctrXOff" refFor="ch" refForName="accent_4"/>
                <dgm:constr type="l" for="ch" forName="text_4"/>
                <dgm:constr type="w" for="ch" forName="text_4" refType="h" refFor="ch" refForName="text_4" op="gte"/>
                <dgm:constr type="h" for="ch" forName="text_4" refType="h" refFor="ch" refForName="accent_4" fact="0.8"/>
                <dgm:constr type="ctrY" for="ch" forName="text_4" refType="ctrY" refFor="ch" refForName="accent_4"/>
                <dgm:constr type="rMarg" for="ch" forName="text_4" refType="w" refFor="ch" refForName="accent_4" fact="1.8"/>
                <dgm:constr type="h" for="ch" forName="accent_5" refType="h" fact="0.1136"/>
                <dgm:constr type="w" for="ch" forName="accent_5" refType="h" refFor="ch" refForName="accent_5" op="equ"/>
                <dgm:constr type="ctrY" for="ch" forName="accent_5" refType="h" fact="0.6364"/>
                <dgm:constr type="ctrX" for="ch" forName="accent_5" refType="w"/>
                <dgm:constr type="ctrXOff" for="ch" forName="accent_5" refType="h" fact="-0.2109"/>
                <dgm:constr type="r" for="ch" forName="text_5" refType="ctrX" refFor="ch" refForName="accent_5"/>
                <dgm:constr type="rOff" for="ch" forName="text_5" refType="ctrXOff" refFor="ch" refForName="accent_5"/>
                <dgm:constr type="l" for="ch" forName="text_5"/>
                <dgm:constr type="w" for="ch" forName="text_5" refType="h" refFor="ch" refForName="text_5" op="gte"/>
                <dgm:constr type="h" for="ch" forName="text_5" refType="h" refFor="ch" refForName="accent_5" fact="0.8"/>
                <dgm:constr type="ctrY" for="ch" forName="text_5" refType="ctrY" refFor="ch" refForName="accent_5"/>
                <dgm:constr type="rMarg" for="ch" forName="text_5" refType="w" refFor="ch" refForName="accent_5" fact="1.8"/>
                <dgm:constr type="h" for="ch" forName="accent_6" refType="h" fact="0.1136"/>
                <dgm:constr type="w" for="ch" forName="accent_6" refType="h" refFor="ch" refForName="accent_6" op="equ"/>
                <dgm:constr type="ctrY" for="ch" forName="accent_6" refType="h" fact="0.7727"/>
                <dgm:constr type="ctrX" for="ch" forName="accent_6" refType="w"/>
                <dgm:constr type="ctrXOff" for="ch" forName="accent_6" refType="h" fact="-0.1658"/>
                <dgm:constr type="r" for="ch" forName="text_6" refType="ctrX" refFor="ch" refForName="accent_6"/>
                <dgm:constr type="rOff" for="ch" forName="text_6" refType="ctrXOff" refFor="ch" refForName="accent_6"/>
                <dgm:constr type="l" for="ch" forName="text_6"/>
                <dgm:constr type="w" for="ch" forName="text_6" refType="h" refFor="ch" refForName="text_6" op="gte"/>
                <dgm:constr type="h" for="ch" forName="text_6" refType="h" refFor="ch" refForName="accent_6" fact="0.8"/>
                <dgm:constr type="ctrY" for="ch" forName="text_6" refType="ctrY" refFor="ch" refForName="accent_6"/>
                <dgm:constr type="rMarg" for="ch" forName="text_6" refType="w" refFor="ch" refForName="accent_6" fact="1.8"/>
                <dgm:constr type="h" for="ch" forName="accent_7" refType="h" fact="0.1136"/>
                <dgm:constr type="w" for="ch" forName="accent_7" refType="h" refFor="ch" refForName="accent_7" op="equ"/>
                <dgm:constr type="ctrY" for="ch" forName="accent_7" refType="h" fact="0.9091"/>
                <dgm:constr type="ctrX" for="ch" forName="accent_7" refType="w"/>
                <dgm:constr type="ctrXOff" for="ch" forName="accent_7" refType="h" fact="-0.0835"/>
                <dgm:constr type="r" for="ch" forName="text_7" refType="ctrX" refFor="ch" refForName="accent_7"/>
                <dgm:constr type="rOff" for="ch" forName="text_7" refType="ctrXOff" refFor="ch" refForName="accent_7"/>
                <dgm:constr type="l" for="ch" forName="text_7"/>
                <dgm:constr type="w" for="ch" forName="text_7" refType="h" refFor="ch" refForName="text_7" op="gte"/>
                <dgm:constr type="h" for="ch" forName="text_7" refType="h" refFor="ch" refForName="accent_7" fact="0.8"/>
                <dgm:constr type="ctrY" for="ch" forName="text_7" refType="ctrY" refFor="ch" refForName="accent_7"/>
                <dgm:constr type="rMarg" for="ch" forName="text_7" refType="w" refFor="ch" refForName="accent_7" fact="1.8"/>
                <dgm:constr type="primFontSz" for="ch" ptType="node" op="equ" val="65"/>
              </dgm:constrLst>
            </dgm:else>
          </dgm:choose>
        </dgm:else>
      </dgm:choose>
      <dgm:layoutNode name="cycle">
        <dgm:choose name="Name21">
          <dgm:if name="Name22" func="var" arg="dir" op="equ" val="norm">
            <dgm:alg type="cycle">
              <dgm:param type="stAng" val="45"/>
              <dgm:param type="spanAng" val="90"/>
            </dgm:alg>
          </dgm:if>
          <dgm:else name="Name23">
            <dgm:alg type="cycle">
              <dgm:param type="stAng" val="225"/>
              <dgm:param type="spanAng" val="90"/>
            </dgm:alg>
          </dgm:else>
        </dgm:choose>
        <dgm:shape xmlns:r="http://schemas.openxmlformats.org/officeDocument/2006/relationships" r:blip="">
          <dgm:adjLst/>
        </dgm:shape>
        <dgm:presOf/>
        <dgm:constrLst>
          <dgm:constr type="w" for="ch" val="1"/>
          <dgm:constr type="h" for="ch" val="1"/>
          <dgm:constr type="diam" for="ch" forName="conn" refType="diam"/>
        </dgm:constrLst>
        <dgm:layoutNode name="srcNode">
          <dgm:alg type="sp"/>
          <dgm:shape xmlns:r="http://schemas.openxmlformats.org/officeDocument/2006/relationships" type="rect" r:blip="" hideGeom="1">
            <dgm:adjLst/>
          </dgm:shape>
          <dgm:presOf/>
        </dgm:layoutNode>
        <dgm:layoutNode name="conn" styleLbl="parChTrans1D2">
          <dgm:alg type="conn">
            <dgm:param type="connRout" val="curve"/>
            <dgm:param type="srcNode" val="srcNode"/>
            <dgm:param type="dstNode" val="dstNode"/>
            <dgm:param type="begPts" val="ctr"/>
            <dgm:param type="endPts" val="ctr"/>
            <dgm:param type="endSty" val="noArr"/>
          </dgm:alg>
          <dgm:shape xmlns:r="http://schemas.openxmlformats.org/officeDocument/2006/relationships" type="conn" r:blip="">
            <dgm:adjLst/>
          </dgm:shape>
          <dgm:presOf axis="desOrSelf" ptType="sibTrans" hideLastTrans="0" st="0" cnt="1"/>
          <dgm:constrLst>
            <dgm:constr type="begPad"/>
            <dgm:constr type="endPad"/>
          </dgm:constrLst>
        </dgm:layoutNode>
        <dgm:layoutNode name="extraNode">
          <dgm:alg type="sp"/>
          <dgm:shape xmlns:r="http://schemas.openxmlformats.org/officeDocument/2006/relationships" type="rect" r:blip="" hideGeom="1">
            <dgm:adjLst/>
          </dgm:shape>
          <dgm:presOf/>
        </dgm:layoutNode>
        <dgm:layoutNode name="dstNode">
          <dgm:alg type="sp"/>
          <dgm:shape xmlns:r="http://schemas.openxmlformats.org/officeDocument/2006/relationships" type="rect" r:blip="" hideGeom="1">
            <dgm:adjLst/>
          </dgm:shape>
          <dgm:presOf/>
        </dgm:layoutNode>
      </dgm:layoutNode>
      <dgm:forEach name="wrapper" axis="self" ptType="parTrans">
        <dgm:forEach name="wrapper2" axis="self" ptType="sibTrans" st="2">
          <dgm:forEach name="accentRepeat" axis="self">
            <dgm:layoutNode name="accentRepeatNode" styleLbl="solidFgAcc1">
              <dgm:alg type="sp"/>
              <dgm:shape xmlns:r="http://schemas.openxmlformats.org/officeDocument/2006/relationships" type="ellipse" r:blip="">
                <dgm:adjLst/>
              </dgm:shape>
              <dgm:presOf/>
            </dgm:layoutNode>
          </dgm:forEach>
        </dgm:forEach>
      </dgm:forEach>
      <dgm:forEach name="Name24" axis="ch" ptType="node" cnt="1">
        <dgm:layoutNode name="text_1" styleLbl="node1">
          <dgm:varLst>
            <dgm:bulletEnabled val="1"/>
          </dgm:varLst>
          <dgm:choose name="Name25">
            <dgm:if name="Name26" func="var" arg="dir" op="equ" val="norm">
              <dgm:alg type="tx">
                <dgm:param type="parTxLTRAlign" val="l"/>
                <dgm:param type="shpTxLTRAlignCh" val="l"/>
                <dgm:param type="parTxRTLAlign" val="l"/>
                <dgm:param type="shpTxRTLAlignCh" val="l"/>
              </dgm:alg>
            </dgm:if>
            <dgm:else name="Name27">
              <dgm:alg type="tx">
                <dgm:param type="parTxLTRAlign" val="r"/>
                <dgm:param type="shpTxLTRAlignCh" val="r"/>
                <dgm:param type="parTxRTLAlign" val="r"/>
                <dgm:param type="shpTxRTLAlignCh" val="r"/>
              </dgm:alg>
            </dgm:else>
          </dgm:choose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primFontSz" val="65"/>
            <dgm:constr type="lMarg" refType="primFontSz" fact="0.2"/>
            <dgm:constr type="rMarg" refType="primFontSz" fact="0.2"/>
            <dgm:constr type="tMarg" refType="primFontSz" fact="0.2"/>
            <dgm:constr type="bMarg" refType="primFontSz" fact="0.2"/>
          </dgm:constrLst>
          <dgm:ruleLst>
            <dgm:rule type="primFontSz" val="5" fact="NaN" max="NaN"/>
          </dgm:ruleLst>
        </dgm:layoutNode>
        <dgm:layoutNode name="accent_1">
          <dgm:alg type="sp"/>
          <dgm:shape xmlns:r="http://schemas.openxmlformats.org/officeDocument/2006/relationships" r:blip="">
            <dgm:adjLst/>
          </dgm:shape>
          <dgm:presOf/>
          <dgm:constrLst/>
          <dgm:forEach name="Name28" ref="accentRepeat"/>
        </dgm:layoutNode>
      </dgm:forEach>
      <dgm:forEach name="Name29" axis="ch" ptType="node" st="2" cnt="1">
        <dgm:layoutNode name="text_2" styleLbl="node1">
          <dgm:varLst>
            <dgm:bulletEnabled val="1"/>
          </dgm:varLst>
          <dgm:choose name="Name30">
            <dgm:if name="Name31" func="var" arg="dir" op="equ" val="norm">
              <dgm:alg type="tx">
                <dgm:param type="parTxLTRAlign" val="l"/>
                <dgm:param type="shpTxLTRAlignCh" val="l"/>
                <dgm:param type="parTxRTLAlign" val="l"/>
                <dgm:param type="shpTxRTLAlignCh" val="l"/>
              </dgm:alg>
            </dgm:if>
            <dgm:else name="Name32">
              <dgm:alg type="tx">
                <dgm:param type="parTxLTRAlign" val="r"/>
                <dgm:param type="shpTxLTRAlignCh" val="r"/>
                <dgm:param type="parTxRTLAlign" val="r"/>
                <dgm:param type="shpTxRTLAlignCh" val="r"/>
              </dgm:alg>
            </dgm:else>
          </dgm:choose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primFontSz" val="65"/>
            <dgm:constr type="lMarg" refType="primFontSz" fact="0.2"/>
            <dgm:constr type="rMarg" refType="primFontSz" fact="0.2"/>
            <dgm:constr type="tMarg" refType="primFontSz" fact="0.2"/>
            <dgm:constr type="bMarg" refType="primFontSz" fact="0.2"/>
          </dgm:constrLst>
          <dgm:ruleLst>
            <dgm:rule type="primFontSz" val="5" fact="NaN" max="NaN"/>
          </dgm:ruleLst>
        </dgm:layoutNode>
        <dgm:layoutNode name="accent_2">
          <dgm:alg type="sp"/>
          <dgm:shape xmlns:r="http://schemas.openxmlformats.org/officeDocument/2006/relationships" r:blip="">
            <dgm:adjLst/>
          </dgm:shape>
          <dgm:presOf/>
          <dgm:constrLst/>
          <dgm:forEach name="Name33" ref="accentRepeat"/>
        </dgm:layoutNode>
      </dgm:forEach>
      <dgm:forEach name="Name34" axis="ch" ptType="node" st="3" cnt="1">
        <dgm:layoutNode name="text_3" styleLbl="node1">
          <dgm:varLst>
            <dgm:bulletEnabled val="1"/>
          </dgm:varLst>
          <dgm:choose name="Name35">
            <dgm:if name="Name36" func="var" arg="dir" op="equ" val="norm">
              <dgm:alg type="tx">
                <dgm:param type="parTxLTRAlign" val="l"/>
                <dgm:param type="shpTxLTRAlignCh" val="l"/>
                <dgm:param type="parTxRTLAlign" val="l"/>
                <dgm:param type="shpTxRTLAlignCh" val="l"/>
              </dgm:alg>
            </dgm:if>
            <dgm:else name="Name37">
              <dgm:alg type="tx">
                <dgm:param type="parTxLTRAlign" val="r"/>
                <dgm:param type="shpTxLTRAlignCh" val="r"/>
                <dgm:param type="parTxRTLAlign" val="r"/>
                <dgm:param type="shpTxRTLAlignCh" val="r"/>
              </dgm:alg>
            </dgm:else>
          </dgm:choose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primFontSz" val="65"/>
            <dgm:constr type="lMarg" refType="primFontSz" fact="0.2"/>
            <dgm:constr type="rMarg" refType="primFontSz" fact="0.2"/>
            <dgm:constr type="tMarg" refType="primFontSz" fact="0.2"/>
            <dgm:constr type="bMarg" refType="primFontSz" fact="0.2"/>
          </dgm:constrLst>
          <dgm:ruleLst>
            <dgm:rule type="primFontSz" val="5" fact="NaN" max="NaN"/>
          </dgm:ruleLst>
        </dgm:layoutNode>
        <dgm:layoutNode name="accent_3">
          <dgm:alg type="sp"/>
          <dgm:shape xmlns:r="http://schemas.openxmlformats.org/officeDocument/2006/relationships" r:blip="">
            <dgm:adjLst/>
          </dgm:shape>
          <dgm:presOf/>
          <dgm:constrLst/>
          <dgm:forEach name="Name38" ref="accentRepeat"/>
        </dgm:layoutNode>
      </dgm:forEach>
      <dgm:forEach name="Name39" axis="ch" ptType="node" st="4" cnt="1">
        <dgm:layoutNode name="text_4" styleLbl="node1">
          <dgm:varLst>
            <dgm:bulletEnabled val="1"/>
          </dgm:varLst>
          <dgm:choose name="Name40">
            <dgm:if name="Name41" func="var" arg="dir" op="equ" val="norm">
              <dgm:alg type="tx">
                <dgm:param type="parTxLTRAlign" val="l"/>
                <dgm:param type="shpTxLTRAlignCh" val="l"/>
                <dgm:param type="parTxRTLAlign" val="l"/>
                <dgm:param type="shpTxRTLAlignCh" val="l"/>
              </dgm:alg>
            </dgm:if>
            <dgm:else name="Name42">
              <dgm:alg type="tx">
                <dgm:param type="parTxLTRAlign" val="r"/>
                <dgm:param type="shpTxLTRAlignCh" val="r"/>
                <dgm:param type="parTxRTLAlign" val="r"/>
                <dgm:param type="shpTxRTLAlignCh" val="r"/>
              </dgm:alg>
            </dgm:else>
          </dgm:choose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primFontSz" val="65"/>
            <dgm:constr type="lMarg" refType="primFontSz" fact="0.2"/>
            <dgm:constr type="rMarg" refType="primFontSz" fact="0.2"/>
            <dgm:constr type="tMarg" refType="primFontSz" fact="0.2"/>
            <dgm:constr type="bMarg" refType="primFontSz" fact="0.2"/>
          </dgm:constrLst>
          <dgm:ruleLst>
            <dgm:rule type="primFontSz" val="5" fact="NaN" max="NaN"/>
          </dgm:ruleLst>
        </dgm:layoutNode>
        <dgm:layoutNode name="accent_4">
          <dgm:alg type="sp"/>
          <dgm:shape xmlns:r="http://schemas.openxmlformats.org/officeDocument/2006/relationships" r:blip="">
            <dgm:adjLst/>
          </dgm:shape>
          <dgm:presOf/>
          <dgm:constrLst/>
          <dgm:forEach name="Name43" ref="accentRepeat"/>
        </dgm:layoutNode>
      </dgm:forEach>
      <dgm:forEach name="Name44" axis="ch" ptType="node" st="5" cnt="1">
        <dgm:layoutNode name="text_5" styleLbl="node1">
          <dgm:varLst>
            <dgm:bulletEnabled val="1"/>
          </dgm:varLst>
          <dgm:choose name="Name45">
            <dgm:if name="Name46" func="var" arg="dir" op="equ" val="norm">
              <dgm:alg type="tx">
                <dgm:param type="parTxLTRAlign" val="l"/>
                <dgm:param type="shpTxLTRAlignCh" val="l"/>
                <dgm:param type="parTxRTLAlign" val="l"/>
                <dgm:param type="shpTxRTLAlignCh" val="l"/>
              </dgm:alg>
            </dgm:if>
            <dgm:else name="Name47">
              <dgm:alg type="tx">
                <dgm:param type="parTxLTRAlign" val="r"/>
                <dgm:param type="shpTxLTRAlignCh" val="r"/>
                <dgm:param type="parTxRTLAlign" val="r"/>
                <dgm:param type="shpTxRTLAlignCh" val="r"/>
              </dgm:alg>
            </dgm:else>
          </dgm:choose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primFontSz" val="65"/>
            <dgm:constr type="lMarg" refType="primFontSz" fact="0.2"/>
            <dgm:constr type="rMarg" refType="primFontSz" fact="0.2"/>
            <dgm:constr type="tMarg" refType="primFontSz" fact="0.2"/>
            <dgm:constr type="bMarg" refType="primFontSz" fact="0.2"/>
          </dgm:constrLst>
          <dgm:ruleLst>
            <dgm:rule type="primFontSz" val="5" fact="NaN" max="NaN"/>
          </dgm:ruleLst>
        </dgm:layoutNode>
        <dgm:layoutNode name="accent_5">
          <dgm:alg type="sp"/>
          <dgm:shape xmlns:r="http://schemas.openxmlformats.org/officeDocument/2006/relationships" r:blip="">
            <dgm:adjLst/>
          </dgm:shape>
          <dgm:presOf/>
          <dgm:constrLst/>
          <dgm:forEach name="Name48" ref="accentRepeat"/>
        </dgm:layoutNode>
      </dgm:forEach>
      <dgm:forEach name="Name49" axis="ch" ptType="node" st="6" cnt="1">
        <dgm:layoutNode name="text_6" styleLbl="node1">
          <dgm:varLst>
            <dgm:bulletEnabled val="1"/>
          </dgm:varLst>
          <dgm:choose name="Name50">
            <dgm:if name="Name51" func="var" arg="dir" op="equ" val="norm">
              <dgm:alg type="tx">
                <dgm:param type="parTxLTRAlign" val="l"/>
                <dgm:param type="shpTxLTRAlignCh" val="l"/>
                <dgm:param type="parTxRTLAlign" val="l"/>
                <dgm:param type="shpTxRTLAlignCh" val="l"/>
              </dgm:alg>
            </dgm:if>
            <dgm:else name="Name52">
              <dgm:alg type="tx">
                <dgm:param type="parTxLTRAlign" val="r"/>
                <dgm:param type="shpTxLTRAlignCh" val="r"/>
                <dgm:param type="parTxRTLAlign" val="r"/>
                <dgm:param type="shpTxRTLAlignCh" val="r"/>
              </dgm:alg>
            </dgm:else>
          </dgm:choose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primFontSz" val="65"/>
            <dgm:constr type="lMarg" refType="primFontSz" fact="0.2"/>
            <dgm:constr type="rMarg" refType="primFontSz" fact="0.2"/>
            <dgm:constr type="tMarg" refType="primFontSz" fact="0.2"/>
            <dgm:constr type="bMarg" refType="primFontSz" fact="0.2"/>
          </dgm:constrLst>
          <dgm:ruleLst>
            <dgm:rule type="primFontSz" val="5" fact="NaN" max="NaN"/>
          </dgm:ruleLst>
        </dgm:layoutNode>
        <dgm:layoutNode name="accent_6">
          <dgm:alg type="sp"/>
          <dgm:shape xmlns:r="http://schemas.openxmlformats.org/officeDocument/2006/relationships" r:blip="">
            <dgm:adjLst/>
          </dgm:shape>
          <dgm:presOf/>
          <dgm:constrLst/>
          <dgm:forEach name="Name53" ref="accentRepeat"/>
        </dgm:layoutNode>
      </dgm:forEach>
      <dgm:forEach name="Name54" axis="ch" ptType="node" st="7" cnt="1">
        <dgm:layoutNode name="text_7" styleLbl="node1">
          <dgm:varLst>
            <dgm:bulletEnabled val="1"/>
          </dgm:varLst>
          <dgm:choose name="Name55">
            <dgm:if name="Name56" func="var" arg="dir" op="equ" val="norm">
              <dgm:alg type="tx">
                <dgm:param type="parTxLTRAlign" val="l"/>
                <dgm:param type="shpTxLTRAlignCh" val="l"/>
                <dgm:param type="parTxRTLAlign" val="l"/>
                <dgm:param type="shpTxRTLAlignCh" val="l"/>
              </dgm:alg>
            </dgm:if>
            <dgm:else name="Name57">
              <dgm:alg type="tx">
                <dgm:param type="parTxLTRAlign" val="r"/>
                <dgm:param type="shpTxLTRAlignCh" val="r"/>
                <dgm:param type="parTxRTLAlign" val="r"/>
                <dgm:param type="shpTxRTLAlignCh" val="r"/>
              </dgm:alg>
            </dgm:else>
          </dgm:choose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primFontSz" val="65"/>
            <dgm:constr type="lMarg" refType="primFontSz" fact="0.2"/>
            <dgm:constr type="rMarg" refType="primFontSz" fact="0.2"/>
            <dgm:constr type="tMarg" refType="primFontSz" fact="0.2"/>
            <dgm:constr type="bMarg" refType="primFontSz" fact="0.2"/>
          </dgm:constrLst>
          <dgm:ruleLst>
            <dgm:rule type="primFontSz" val="5" fact="NaN" max="NaN"/>
          </dgm:ruleLst>
        </dgm:layoutNode>
        <dgm:layoutNode name="accent_7">
          <dgm:alg type="sp"/>
          <dgm:shape xmlns:r="http://schemas.openxmlformats.org/officeDocument/2006/relationships" r:blip="">
            <dgm:adjLst/>
          </dgm:shape>
          <dgm:presOf/>
          <dgm:constrLst/>
          <dgm:forEach name="Name58" ref="accentRepeat"/>
        </dgm:layoutNode>
      </dgm:forEach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12.svg"/><Relationship Id="rId18" Type="http://schemas.openxmlformats.org/officeDocument/2006/relationships/image" Target="../media/image9.png"/><Relationship Id="rId26" Type="http://schemas.openxmlformats.org/officeDocument/2006/relationships/image" Target="../media/image13.png"/><Relationship Id="rId39" Type="http://schemas.openxmlformats.org/officeDocument/2006/relationships/image" Target="../media/image38.svg"/><Relationship Id="rId3" Type="http://schemas.openxmlformats.org/officeDocument/2006/relationships/image" Target="../media/image2.svg"/><Relationship Id="rId21" Type="http://schemas.openxmlformats.org/officeDocument/2006/relationships/image" Target="../media/image20.svg"/><Relationship Id="rId34" Type="http://schemas.openxmlformats.org/officeDocument/2006/relationships/image" Target="../media/image17.png"/><Relationship Id="rId42" Type="http://schemas.openxmlformats.org/officeDocument/2006/relationships/image" Target="../media/image21.png"/><Relationship Id="rId7" Type="http://schemas.openxmlformats.org/officeDocument/2006/relationships/image" Target="../media/image6.svg"/><Relationship Id="rId12" Type="http://schemas.openxmlformats.org/officeDocument/2006/relationships/image" Target="../media/image6.png"/><Relationship Id="rId17" Type="http://schemas.openxmlformats.org/officeDocument/2006/relationships/image" Target="../media/image16.svg"/><Relationship Id="rId25" Type="http://schemas.openxmlformats.org/officeDocument/2006/relationships/image" Target="../media/image24.svg"/><Relationship Id="rId33" Type="http://schemas.openxmlformats.org/officeDocument/2006/relationships/image" Target="../media/image32.svg"/><Relationship Id="rId38" Type="http://schemas.openxmlformats.org/officeDocument/2006/relationships/image" Target="../media/image19.png"/><Relationship Id="rId2" Type="http://schemas.openxmlformats.org/officeDocument/2006/relationships/image" Target="../media/image1.png"/><Relationship Id="rId16" Type="http://schemas.openxmlformats.org/officeDocument/2006/relationships/image" Target="../media/image8.png"/><Relationship Id="rId20" Type="http://schemas.openxmlformats.org/officeDocument/2006/relationships/image" Target="../media/image10.png"/><Relationship Id="rId29" Type="http://schemas.openxmlformats.org/officeDocument/2006/relationships/image" Target="../media/image28.svg"/><Relationship Id="rId41" Type="http://schemas.openxmlformats.org/officeDocument/2006/relationships/image" Target="../media/image40.svg"/><Relationship Id="rId1" Type="http://schemas.openxmlformats.org/officeDocument/2006/relationships/hyperlink" Target="#Instruccions!A1"/><Relationship Id="rId6" Type="http://schemas.openxmlformats.org/officeDocument/2006/relationships/image" Target="../media/image3.png"/><Relationship Id="rId11" Type="http://schemas.openxmlformats.org/officeDocument/2006/relationships/image" Target="../media/image10.svg"/><Relationship Id="rId24" Type="http://schemas.openxmlformats.org/officeDocument/2006/relationships/image" Target="../media/image12.png"/><Relationship Id="rId32" Type="http://schemas.openxmlformats.org/officeDocument/2006/relationships/image" Target="../media/image16.png"/><Relationship Id="rId37" Type="http://schemas.openxmlformats.org/officeDocument/2006/relationships/image" Target="../media/image36.svg"/><Relationship Id="rId40" Type="http://schemas.openxmlformats.org/officeDocument/2006/relationships/image" Target="../media/image20.png"/><Relationship Id="rId5" Type="http://schemas.openxmlformats.org/officeDocument/2006/relationships/image" Target="../media/image4.svg"/><Relationship Id="rId15" Type="http://schemas.openxmlformats.org/officeDocument/2006/relationships/image" Target="../media/image14.svg"/><Relationship Id="rId23" Type="http://schemas.openxmlformats.org/officeDocument/2006/relationships/image" Target="../media/image22.svg"/><Relationship Id="rId28" Type="http://schemas.openxmlformats.org/officeDocument/2006/relationships/image" Target="../media/image14.png"/><Relationship Id="rId36" Type="http://schemas.openxmlformats.org/officeDocument/2006/relationships/image" Target="../media/image18.png"/><Relationship Id="rId10" Type="http://schemas.openxmlformats.org/officeDocument/2006/relationships/image" Target="../media/image5.png"/><Relationship Id="rId19" Type="http://schemas.openxmlformats.org/officeDocument/2006/relationships/image" Target="../media/image18.svg"/><Relationship Id="rId31" Type="http://schemas.openxmlformats.org/officeDocument/2006/relationships/image" Target="../media/image30.svg"/><Relationship Id="rId44" Type="http://schemas.openxmlformats.org/officeDocument/2006/relationships/image" Target="../media/image23.png"/><Relationship Id="rId4" Type="http://schemas.openxmlformats.org/officeDocument/2006/relationships/image" Target="../media/image2.png"/><Relationship Id="rId9" Type="http://schemas.openxmlformats.org/officeDocument/2006/relationships/image" Target="../media/image8.svg"/><Relationship Id="rId14" Type="http://schemas.openxmlformats.org/officeDocument/2006/relationships/image" Target="../media/image7.png"/><Relationship Id="rId22" Type="http://schemas.openxmlformats.org/officeDocument/2006/relationships/image" Target="../media/image11.png"/><Relationship Id="rId27" Type="http://schemas.openxmlformats.org/officeDocument/2006/relationships/image" Target="../media/image26.svg"/><Relationship Id="rId30" Type="http://schemas.openxmlformats.org/officeDocument/2006/relationships/image" Target="../media/image15.png"/><Relationship Id="rId35" Type="http://schemas.openxmlformats.org/officeDocument/2006/relationships/image" Target="../media/image34.svg"/><Relationship Id="rId43" Type="http://schemas.openxmlformats.org/officeDocument/2006/relationships/image" Target="../media/image22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25.png"/><Relationship Id="rId13" Type="http://schemas.openxmlformats.org/officeDocument/2006/relationships/hyperlink" Target="#MX_RES"/><Relationship Id="rId18" Type="http://schemas.openxmlformats.org/officeDocument/2006/relationships/image" Target="../media/image98.png"/><Relationship Id="rId26" Type="http://schemas.openxmlformats.org/officeDocument/2006/relationships/image" Target="../media/image28.png"/><Relationship Id="rId39" Type="http://schemas.openxmlformats.org/officeDocument/2006/relationships/image" Target="../media/image34.svg"/><Relationship Id="rId3" Type="http://schemas.openxmlformats.org/officeDocument/2006/relationships/image" Target="../media/image2.svg"/><Relationship Id="rId21" Type="http://schemas.openxmlformats.org/officeDocument/2006/relationships/chart" Target="../charts/chart3.xml"/><Relationship Id="rId34" Type="http://schemas.openxmlformats.org/officeDocument/2006/relationships/image" Target="../media/image32.png"/><Relationship Id="rId42" Type="http://schemas.openxmlformats.org/officeDocument/2006/relationships/image" Target="../media/image36.png"/><Relationship Id="rId7" Type="http://schemas.openxmlformats.org/officeDocument/2006/relationships/image" Target="../media/image45.svg"/><Relationship Id="rId12" Type="http://schemas.openxmlformats.org/officeDocument/2006/relationships/hyperlink" Target="#Residus!A1"/><Relationship Id="rId17" Type="http://schemas.openxmlformats.org/officeDocument/2006/relationships/image" Target="../media/image97.png"/><Relationship Id="rId25" Type="http://schemas.openxmlformats.org/officeDocument/2006/relationships/image" Target="../media/image10.svg"/><Relationship Id="rId33" Type="http://schemas.openxmlformats.org/officeDocument/2006/relationships/image" Target="../media/image24.svg"/><Relationship Id="rId38" Type="http://schemas.openxmlformats.org/officeDocument/2006/relationships/image" Target="../media/image34.png"/><Relationship Id="rId2" Type="http://schemas.openxmlformats.org/officeDocument/2006/relationships/image" Target="../media/image1.png"/><Relationship Id="rId16" Type="http://schemas.openxmlformats.org/officeDocument/2006/relationships/hyperlink" Target="#MX_RES"/><Relationship Id="rId20" Type="http://schemas.openxmlformats.org/officeDocument/2006/relationships/image" Target="../media/image99.png"/><Relationship Id="rId29" Type="http://schemas.openxmlformats.org/officeDocument/2006/relationships/image" Target="../media/image18.svg"/><Relationship Id="rId41" Type="http://schemas.openxmlformats.org/officeDocument/2006/relationships/image" Target="../media/image36.svg"/><Relationship Id="rId1" Type="http://schemas.openxmlformats.org/officeDocument/2006/relationships/hyperlink" Target="#'Hip vs real'!A1"/><Relationship Id="rId6" Type="http://schemas.openxmlformats.org/officeDocument/2006/relationships/image" Target="../media/image24.png"/><Relationship Id="rId11" Type="http://schemas.openxmlformats.org/officeDocument/2006/relationships/image" Target="../media/image96.png"/><Relationship Id="rId24" Type="http://schemas.openxmlformats.org/officeDocument/2006/relationships/image" Target="../media/image51.png"/><Relationship Id="rId32" Type="http://schemas.openxmlformats.org/officeDocument/2006/relationships/image" Target="../media/image31.png"/><Relationship Id="rId37" Type="http://schemas.openxmlformats.org/officeDocument/2006/relationships/image" Target="../media/image30.svg"/><Relationship Id="rId40" Type="http://schemas.openxmlformats.org/officeDocument/2006/relationships/image" Target="../media/image35.png"/><Relationship Id="rId45" Type="http://schemas.openxmlformats.org/officeDocument/2006/relationships/image" Target="../media/image22.png"/><Relationship Id="rId5" Type="http://schemas.openxmlformats.org/officeDocument/2006/relationships/hyperlink" Target="#'Continguts de l''eina'!A1"/><Relationship Id="rId15" Type="http://schemas.openxmlformats.org/officeDocument/2006/relationships/image" Target="../media/image53.svg"/><Relationship Id="rId23" Type="http://schemas.openxmlformats.org/officeDocument/2006/relationships/image" Target="../media/image8.svg"/><Relationship Id="rId28" Type="http://schemas.openxmlformats.org/officeDocument/2006/relationships/image" Target="../media/image29.png"/><Relationship Id="rId36" Type="http://schemas.openxmlformats.org/officeDocument/2006/relationships/image" Target="../media/image33.png"/><Relationship Id="rId10" Type="http://schemas.openxmlformats.org/officeDocument/2006/relationships/hyperlink" Target="#'Hip vs real'!A1"/><Relationship Id="rId19" Type="http://schemas.openxmlformats.org/officeDocument/2006/relationships/image" Target="../media/image90.svg"/><Relationship Id="rId31" Type="http://schemas.openxmlformats.org/officeDocument/2006/relationships/image" Target="../media/image20.svg"/><Relationship Id="rId44" Type="http://schemas.openxmlformats.org/officeDocument/2006/relationships/image" Target="../media/image23.png"/><Relationship Id="rId4" Type="http://schemas.openxmlformats.org/officeDocument/2006/relationships/hyperlink" Target="#Residus!A1"/><Relationship Id="rId9" Type="http://schemas.openxmlformats.org/officeDocument/2006/relationships/image" Target="../media/image47.svg"/><Relationship Id="rId14" Type="http://schemas.openxmlformats.org/officeDocument/2006/relationships/image" Target="../media/image48.png"/><Relationship Id="rId22" Type="http://schemas.openxmlformats.org/officeDocument/2006/relationships/image" Target="../media/image26.png"/><Relationship Id="rId27" Type="http://schemas.openxmlformats.org/officeDocument/2006/relationships/image" Target="../media/image14.svg"/><Relationship Id="rId30" Type="http://schemas.openxmlformats.org/officeDocument/2006/relationships/image" Target="../media/image30.png"/><Relationship Id="rId35" Type="http://schemas.openxmlformats.org/officeDocument/2006/relationships/image" Target="../media/image28.svg"/><Relationship Id="rId43" Type="http://schemas.openxmlformats.org/officeDocument/2006/relationships/image" Target="../media/image38.sv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5.png"/><Relationship Id="rId13" Type="http://schemas.openxmlformats.org/officeDocument/2006/relationships/hyperlink" Target="#MX_HR"/><Relationship Id="rId18" Type="http://schemas.openxmlformats.org/officeDocument/2006/relationships/chart" Target="../charts/chart4.xml"/><Relationship Id="rId26" Type="http://schemas.openxmlformats.org/officeDocument/2006/relationships/image" Target="../media/image28.png"/><Relationship Id="rId39" Type="http://schemas.openxmlformats.org/officeDocument/2006/relationships/image" Target="../media/image34.svg"/><Relationship Id="rId3" Type="http://schemas.openxmlformats.org/officeDocument/2006/relationships/image" Target="../media/image2.svg"/><Relationship Id="rId21" Type="http://schemas.openxmlformats.org/officeDocument/2006/relationships/image" Target="../media/image104.png"/><Relationship Id="rId34" Type="http://schemas.openxmlformats.org/officeDocument/2006/relationships/image" Target="../media/image32.png"/><Relationship Id="rId42" Type="http://schemas.openxmlformats.org/officeDocument/2006/relationships/image" Target="../media/image36.png"/><Relationship Id="rId7" Type="http://schemas.openxmlformats.org/officeDocument/2006/relationships/image" Target="../media/image45.svg"/><Relationship Id="rId12" Type="http://schemas.openxmlformats.org/officeDocument/2006/relationships/hyperlink" Target="#Resultats!A1"/><Relationship Id="rId17" Type="http://schemas.openxmlformats.org/officeDocument/2006/relationships/image" Target="../media/image102.png"/><Relationship Id="rId25" Type="http://schemas.openxmlformats.org/officeDocument/2006/relationships/image" Target="../media/image10.svg"/><Relationship Id="rId33" Type="http://schemas.openxmlformats.org/officeDocument/2006/relationships/image" Target="../media/image24.svg"/><Relationship Id="rId38" Type="http://schemas.openxmlformats.org/officeDocument/2006/relationships/image" Target="../media/image34.png"/><Relationship Id="rId2" Type="http://schemas.openxmlformats.org/officeDocument/2006/relationships/image" Target="../media/image1.png"/><Relationship Id="rId16" Type="http://schemas.openxmlformats.org/officeDocument/2006/relationships/hyperlink" Target="#MX_HR"/><Relationship Id="rId20" Type="http://schemas.openxmlformats.org/officeDocument/2006/relationships/image" Target="../media/image92.svg"/><Relationship Id="rId29" Type="http://schemas.openxmlformats.org/officeDocument/2006/relationships/image" Target="../media/image18.svg"/><Relationship Id="rId41" Type="http://schemas.openxmlformats.org/officeDocument/2006/relationships/image" Target="../media/image36.svg"/><Relationship Id="rId1" Type="http://schemas.openxmlformats.org/officeDocument/2006/relationships/hyperlink" Target="#'Conclusions finals'!A1"/><Relationship Id="rId6" Type="http://schemas.openxmlformats.org/officeDocument/2006/relationships/image" Target="../media/image24.png"/><Relationship Id="rId11" Type="http://schemas.openxmlformats.org/officeDocument/2006/relationships/image" Target="../media/image100.png"/><Relationship Id="rId24" Type="http://schemas.openxmlformats.org/officeDocument/2006/relationships/image" Target="../media/image51.png"/><Relationship Id="rId32" Type="http://schemas.openxmlformats.org/officeDocument/2006/relationships/image" Target="../media/image31.png"/><Relationship Id="rId37" Type="http://schemas.openxmlformats.org/officeDocument/2006/relationships/image" Target="../media/image30.svg"/><Relationship Id="rId40" Type="http://schemas.openxmlformats.org/officeDocument/2006/relationships/image" Target="../media/image35.png"/><Relationship Id="rId45" Type="http://schemas.openxmlformats.org/officeDocument/2006/relationships/image" Target="../media/image22.png"/><Relationship Id="rId5" Type="http://schemas.openxmlformats.org/officeDocument/2006/relationships/hyperlink" Target="#'Continguts de l''eina'!A1"/><Relationship Id="rId15" Type="http://schemas.openxmlformats.org/officeDocument/2006/relationships/image" Target="../media/image53.svg"/><Relationship Id="rId23" Type="http://schemas.openxmlformats.org/officeDocument/2006/relationships/image" Target="../media/image8.svg"/><Relationship Id="rId28" Type="http://schemas.openxmlformats.org/officeDocument/2006/relationships/image" Target="../media/image29.png"/><Relationship Id="rId36" Type="http://schemas.openxmlformats.org/officeDocument/2006/relationships/image" Target="../media/image33.png"/><Relationship Id="rId10" Type="http://schemas.openxmlformats.org/officeDocument/2006/relationships/hyperlink" Target="#'Conclusions finals'!A1"/><Relationship Id="rId19" Type="http://schemas.openxmlformats.org/officeDocument/2006/relationships/image" Target="../media/image103.png"/><Relationship Id="rId31" Type="http://schemas.openxmlformats.org/officeDocument/2006/relationships/image" Target="../media/image20.svg"/><Relationship Id="rId44" Type="http://schemas.openxmlformats.org/officeDocument/2006/relationships/image" Target="../media/image23.png"/><Relationship Id="rId4" Type="http://schemas.openxmlformats.org/officeDocument/2006/relationships/hyperlink" Target="#Resultats!A1"/><Relationship Id="rId9" Type="http://schemas.openxmlformats.org/officeDocument/2006/relationships/image" Target="../media/image47.svg"/><Relationship Id="rId14" Type="http://schemas.openxmlformats.org/officeDocument/2006/relationships/image" Target="../media/image101.png"/><Relationship Id="rId22" Type="http://schemas.openxmlformats.org/officeDocument/2006/relationships/image" Target="../media/image26.png"/><Relationship Id="rId27" Type="http://schemas.openxmlformats.org/officeDocument/2006/relationships/image" Target="../media/image14.svg"/><Relationship Id="rId30" Type="http://schemas.openxmlformats.org/officeDocument/2006/relationships/image" Target="../media/image30.png"/><Relationship Id="rId35" Type="http://schemas.openxmlformats.org/officeDocument/2006/relationships/image" Target="../media/image28.svg"/><Relationship Id="rId43" Type="http://schemas.openxmlformats.org/officeDocument/2006/relationships/image" Target="../media/image38.svg"/></Relationships>
</file>

<file path=xl/drawings/_rels/drawing12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06.png"/><Relationship Id="rId18" Type="http://schemas.openxmlformats.org/officeDocument/2006/relationships/image" Target="../media/image108.png"/><Relationship Id="rId26" Type="http://schemas.openxmlformats.org/officeDocument/2006/relationships/image" Target="../media/image28.png"/><Relationship Id="rId39" Type="http://schemas.openxmlformats.org/officeDocument/2006/relationships/image" Target="../media/image34.svg"/><Relationship Id="rId3" Type="http://schemas.openxmlformats.org/officeDocument/2006/relationships/image" Target="../media/image2.svg"/><Relationship Id="rId21" Type="http://schemas.openxmlformats.org/officeDocument/2006/relationships/image" Target="../media/image110.png"/><Relationship Id="rId34" Type="http://schemas.openxmlformats.org/officeDocument/2006/relationships/image" Target="../media/image32.png"/><Relationship Id="rId42" Type="http://schemas.openxmlformats.org/officeDocument/2006/relationships/image" Target="../media/image36.png"/><Relationship Id="rId47" Type="http://schemas.openxmlformats.org/officeDocument/2006/relationships/image" Target="../media/image56.png"/><Relationship Id="rId7" Type="http://schemas.openxmlformats.org/officeDocument/2006/relationships/image" Target="../media/image25.png"/><Relationship Id="rId12" Type="http://schemas.openxmlformats.org/officeDocument/2006/relationships/hyperlink" Target="#mx_con"/><Relationship Id="rId17" Type="http://schemas.openxmlformats.org/officeDocument/2006/relationships/hyperlink" Target="#'Hip vs real'!A1"/><Relationship Id="rId25" Type="http://schemas.openxmlformats.org/officeDocument/2006/relationships/image" Target="../media/image10.svg"/><Relationship Id="rId33" Type="http://schemas.openxmlformats.org/officeDocument/2006/relationships/image" Target="../media/image24.svg"/><Relationship Id="rId38" Type="http://schemas.openxmlformats.org/officeDocument/2006/relationships/image" Target="../media/image34.png"/><Relationship Id="rId46" Type="http://schemas.openxmlformats.org/officeDocument/2006/relationships/image" Target="../media/image111.png"/><Relationship Id="rId2" Type="http://schemas.openxmlformats.org/officeDocument/2006/relationships/image" Target="../media/image1.png"/><Relationship Id="rId16" Type="http://schemas.openxmlformats.org/officeDocument/2006/relationships/image" Target="../media/image107.png"/><Relationship Id="rId20" Type="http://schemas.openxmlformats.org/officeDocument/2006/relationships/image" Target="../media/image94.svg"/><Relationship Id="rId29" Type="http://schemas.openxmlformats.org/officeDocument/2006/relationships/image" Target="../media/image18.svg"/><Relationship Id="rId41" Type="http://schemas.openxmlformats.org/officeDocument/2006/relationships/image" Target="../media/image36.svg"/><Relationship Id="rId1" Type="http://schemas.openxmlformats.org/officeDocument/2006/relationships/hyperlink" Target="#'Hip vs real'!A1"/><Relationship Id="rId6" Type="http://schemas.openxmlformats.org/officeDocument/2006/relationships/image" Target="../media/image45.svg"/><Relationship Id="rId11" Type="http://schemas.openxmlformats.org/officeDocument/2006/relationships/image" Target="../media/image53.svg"/><Relationship Id="rId24" Type="http://schemas.openxmlformats.org/officeDocument/2006/relationships/image" Target="../media/image51.png"/><Relationship Id="rId32" Type="http://schemas.openxmlformats.org/officeDocument/2006/relationships/image" Target="../media/image31.png"/><Relationship Id="rId37" Type="http://schemas.openxmlformats.org/officeDocument/2006/relationships/image" Target="../media/image30.svg"/><Relationship Id="rId40" Type="http://schemas.openxmlformats.org/officeDocument/2006/relationships/image" Target="../media/image35.png"/><Relationship Id="rId45" Type="http://schemas.openxmlformats.org/officeDocument/2006/relationships/image" Target="../media/image55.svg"/><Relationship Id="rId5" Type="http://schemas.openxmlformats.org/officeDocument/2006/relationships/image" Target="../media/image24.png"/><Relationship Id="rId15" Type="http://schemas.openxmlformats.org/officeDocument/2006/relationships/image" Target="../media/image63.svg"/><Relationship Id="rId23" Type="http://schemas.openxmlformats.org/officeDocument/2006/relationships/image" Target="../media/image8.svg"/><Relationship Id="rId28" Type="http://schemas.openxmlformats.org/officeDocument/2006/relationships/image" Target="../media/image29.png"/><Relationship Id="rId36" Type="http://schemas.openxmlformats.org/officeDocument/2006/relationships/image" Target="../media/image33.png"/><Relationship Id="rId49" Type="http://schemas.openxmlformats.org/officeDocument/2006/relationships/image" Target="../media/image112.png"/><Relationship Id="rId10" Type="http://schemas.openxmlformats.org/officeDocument/2006/relationships/image" Target="../media/image105.png"/><Relationship Id="rId19" Type="http://schemas.openxmlformats.org/officeDocument/2006/relationships/image" Target="../media/image109.png"/><Relationship Id="rId31" Type="http://schemas.openxmlformats.org/officeDocument/2006/relationships/image" Target="../media/image20.svg"/><Relationship Id="rId44" Type="http://schemas.openxmlformats.org/officeDocument/2006/relationships/image" Target="../media/image44.png"/><Relationship Id="rId4" Type="http://schemas.openxmlformats.org/officeDocument/2006/relationships/hyperlink" Target="#'Continguts de l''eina'!A1"/><Relationship Id="rId9" Type="http://schemas.openxmlformats.org/officeDocument/2006/relationships/hyperlink" Target="#mx_con"/><Relationship Id="rId14" Type="http://schemas.openxmlformats.org/officeDocument/2006/relationships/image" Target="../media/image60.png"/><Relationship Id="rId22" Type="http://schemas.openxmlformats.org/officeDocument/2006/relationships/image" Target="../media/image26.png"/><Relationship Id="rId27" Type="http://schemas.openxmlformats.org/officeDocument/2006/relationships/image" Target="../media/image14.svg"/><Relationship Id="rId30" Type="http://schemas.openxmlformats.org/officeDocument/2006/relationships/image" Target="../media/image30.png"/><Relationship Id="rId35" Type="http://schemas.openxmlformats.org/officeDocument/2006/relationships/image" Target="../media/image28.svg"/><Relationship Id="rId43" Type="http://schemas.openxmlformats.org/officeDocument/2006/relationships/image" Target="../media/image38.svg"/><Relationship Id="rId48" Type="http://schemas.openxmlformats.org/officeDocument/2006/relationships/image" Target="../media/image23.png"/><Relationship Id="rId8" Type="http://schemas.openxmlformats.org/officeDocument/2006/relationships/image" Target="../media/image47.sv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svg"/><Relationship Id="rId13" Type="http://schemas.openxmlformats.org/officeDocument/2006/relationships/image" Target="../media/image31.png"/><Relationship Id="rId18" Type="http://schemas.openxmlformats.org/officeDocument/2006/relationships/image" Target="../media/image30.svg"/><Relationship Id="rId26" Type="http://schemas.openxmlformats.org/officeDocument/2006/relationships/image" Target="../media/image51.svg"/><Relationship Id="rId3" Type="http://schemas.openxmlformats.org/officeDocument/2006/relationships/image" Target="../media/image26.png"/><Relationship Id="rId21" Type="http://schemas.openxmlformats.org/officeDocument/2006/relationships/image" Target="../media/image35.png"/><Relationship Id="rId34" Type="http://schemas.openxmlformats.org/officeDocument/2006/relationships/image" Target="../media/image45.svg"/><Relationship Id="rId7" Type="http://schemas.openxmlformats.org/officeDocument/2006/relationships/image" Target="../media/image28.png"/><Relationship Id="rId12" Type="http://schemas.openxmlformats.org/officeDocument/2006/relationships/image" Target="../media/image20.svg"/><Relationship Id="rId17" Type="http://schemas.openxmlformats.org/officeDocument/2006/relationships/image" Target="../media/image33.png"/><Relationship Id="rId25" Type="http://schemas.openxmlformats.org/officeDocument/2006/relationships/image" Target="../media/image42.png"/><Relationship Id="rId33" Type="http://schemas.openxmlformats.org/officeDocument/2006/relationships/image" Target="../media/image113.png"/><Relationship Id="rId2" Type="http://schemas.openxmlformats.org/officeDocument/2006/relationships/image" Target="../media/image47.svg"/><Relationship Id="rId16" Type="http://schemas.openxmlformats.org/officeDocument/2006/relationships/image" Target="../media/image28.svg"/><Relationship Id="rId20" Type="http://schemas.openxmlformats.org/officeDocument/2006/relationships/image" Target="../media/image34.svg"/><Relationship Id="rId29" Type="http://schemas.openxmlformats.org/officeDocument/2006/relationships/image" Target="../media/image53.svg"/><Relationship Id="rId1" Type="http://schemas.openxmlformats.org/officeDocument/2006/relationships/image" Target="../media/image25.png"/><Relationship Id="rId6" Type="http://schemas.openxmlformats.org/officeDocument/2006/relationships/image" Target="../media/image10.svg"/><Relationship Id="rId11" Type="http://schemas.openxmlformats.org/officeDocument/2006/relationships/image" Target="../media/image30.png"/><Relationship Id="rId24" Type="http://schemas.openxmlformats.org/officeDocument/2006/relationships/image" Target="../media/image38.svg"/><Relationship Id="rId32" Type="http://schemas.openxmlformats.org/officeDocument/2006/relationships/hyperlink" Target="#'Continguts de l''eina'!A1"/><Relationship Id="rId5" Type="http://schemas.openxmlformats.org/officeDocument/2006/relationships/image" Target="../media/image27.png"/><Relationship Id="rId15" Type="http://schemas.openxmlformats.org/officeDocument/2006/relationships/image" Target="../media/image32.png"/><Relationship Id="rId23" Type="http://schemas.openxmlformats.org/officeDocument/2006/relationships/image" Target="../media/image36.png"/><Relationship Id="rId28" Type="http://schemas.openxmlformats.org/officeDocument/2006/relationships/image" Target="../media/image43.png"/><Relationship Id="rId10" Type="http://schemas.openxmlformats.org/officeDocument/2006/relationships/image" Target="../media/image18.svg"/><Relationship Id="rId19" Type="http://schemas.openxmlformats.org/officeDocument/2006/relationships/image" Target="../media/image34.png"/><Relationship Id="rId31" Type="http://schemas.openxmlformats.org/officeDocument/2006/relationships/image" Target="../media/image22.png"/><Relationship Id="rId4" Type="http://schemas.openxmlformats.org/officeDocument/2006/relationships/image" Target="../media/image8.svg"/><Relationship Id="rId9" Type="http://schemas.openxmlformats.org/officeDocument/2006/relationships/image" Target="../media/image29.png"/><Relationship Id="rId14" Type="http://schemas.openxmlformats.org/officeDocument/2006/relationships/image" Target="../media/image24.svg"/><Relationship Id="rId22" Type="http://schemas.openxmlformats.org/officeDocument/2006/relationships/image" Target="../media/image36.svg"/><Relationship Id="rId27" Type="http://schemas.openxmlformats.org/officeDocument/2006/relationships/hyperlink" Target="#Microxarxa"/><Relationship Id="rId30" Type="http://schemas.openxmlformats.org/officeDocument/2006/relationships/image" Target="../media/image23.png"/><Relationship Id="rId35" Type="http://schemas.openxmlformats.org/officeDocument/2006/relationships/hyperlink" Target="#Microxarxa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0.svg"/><Relationship Id="rId18" Type="http://schemas.openxmlformats.org/officeDocument/2006/relationships/image" Target="../media/image30.png"/><Relationship Id="rId26" Type="http://schemas.openxmlformats.org/officeDocument/2006/relationships/image" Target="../media/image34.png"/><Relationship Id="rId39" Type="http://schemas.openxmlformats.org/officeDocument/2006/relationships/hyperlink" Target="#'Dades Centre'!A1"/><Relationship Id="rId21" Type="http://schemas.openxmlformats.org/officeDocument/2006/relationships/image" Target="../media/image24.svg"/><Relationship Id="rId34" Type="http://schemas.openxmlformats.org/officeDocument/2006/relationships/image" Target="../media/image38.png"/><Relationship Id="rId42" Type="http://schemas.openxmlformats.org/officeDocument/2006/relationships/image" Target="../media/image42.png"/><Relationship Id="rId47" Type="http://schemas.openxmlformats.org/officeDocument/2006/relationships/hyperlink" Target="#Microxarxa"/><Relationship Id="rId50" Type="http://schemas.openxmlformats.org/officeDocument/2006/relationships/image" Target="../media/image44.png"/><Relationship Id="rId55" Type="http://schemas.openxmlformats.org/officeDocument/2006/relationships/image" Target="../media/image59.svg"/><Relationship Id="rId7" Type="http://schemas.openxmlformats.org/officeDocument/2006/relationships/image" Target="../media/image45.svg"/><Relationship Id="rId12" Type="http://schemas.openxmlformats.org/officeDocument/2006/relationships/image" Target="../media/image27.png"/><Relationship Id="rId17" Type="http://schemas.openxmlformats.org/officeDocument/2006/relationships/image" Target="../media/image18.svg"/><Relationship Id="rId25" Type="http://schemas.openxmlformats.org/officeDocument/2006/relationships/image" Target="../media/image30.svg"/><Relationship Id="rId33" Type="http://schemas.openxmlformats.org/officeDocument/2006/relationships/hyperlink" Target="#'CONTINGUTS (2)'!A1"/><Relationship Id="rId38" Type="http://schemas.openxmlformats.org/officeDocument/2006/relationships/image" Target="../media/image49.svg"/><Relationship Id="rId46" Type="http://schemas.openxmlformats.org/officeDocument/2006/relationships/image" Target="../media/image53.svg"/><Relationship Id="rId2" Type="http://schemas.openxmlformats.org/officeDocument/2006/relationships/image" Target="../media/image1.png"/><Relationship Id="rId16" Type="http://schemas.openxmlformats.org/officeDocument/2006/relationships/image" Target="../media/image29.png"/><Relationship Id="rId20" Type="http://schemas.openxmlformats.org/officeDocument/2006/relationships/image" Target="../media/image31.png"/><Relationship Id="rId29" Type="http://schemas.openxmlformats.org/officeDocument/2006/relationships/image" Target="../media/image36.svg"/><Relationship Id="rId41" Type="http://schemas.openxmlformats.org/officeDocument/2006/relationships/hyperlink" Target="#'Continguts de l''eina'!A1"/><Relationship Id="rId54" Type="http://schemas.openxmlformats.org/officeDocument/2006/relationships/image" Target="../media/image46.png"/><Relationship Id="rId1" Type="http://schemas.openxmlformats.org/officeDocument/2006/relationships/hyperlink" Target="#'Dades Centre'!A1"/><Relationship Id="rId6" Type="http://schemas.openxmlformats.org/officeDocument/2006/relationships/image" Target="../media/image24.png"/><Relationship Id="rId11" Type="http://schemas.openxmlformats.org/officeDocument/2006/relationships/image" Target="../media/image8.svg"/><Relationship Id="rId24" Type="http://schemas.openxmlformats.org/officeDocument/2006/relationships/image" Target="../media/image33.png"/><Relationship Id="rId32" Type="http://schemas.openxmlformats.org/officeDocument/2006/relationships/image" Target="../media/image37.png"/><Relationship Id="rId37" Type="http://schemas.openxmlformats.org/officeDocument/2006/relationships/image" Target="../media/image40.png"/><Relationship Id="rId40" Type="http://schemas.openxmlformats.org/officeDocument/2006/relationships/image" Target="../media/image41.png"/><Relationship Id="rId45" Type="http://schemas.openxmlformats.org/officeDocument/2006/relationships/image" Target="../media/image43.png"/><Relationship Id="rId53" Type="http://schemas.openxmlformats.org/officeDocument/2006/relationships/image" Target="../media/image57.svg"/><Relationship Id="rId5" Type="http://schemas.openxmlformats.org/officeDocument/2006/relationships/hyperlink" Target="#'Continguts de l''eina'!A1"/><Relationship Id="rId15" Type="http://schemas.openxmlformats.org/officeDocument/2006/relationships/image" Target="../media/image14.svg"/><Relationship Id="rId23" Type="http://schemas.openxmlformats.org/officeDocument/2006/relationships/image" Target="../media/image28.svg"/><Relationship Id="rId28" Type="http://schemas.openxmlformats.org/officeDocument/2006/relationships/image" Target="../media/image35.png"/><Relationship Id="rId36" Type="http://schemas.openxmlformats.org/officeDocument/2006/relationships/image" Target="../media/image39.png"/><Relationship Id="rId49" Type="http://schemas.openxmlformats.org/officeDocument/2006/relationships/image" Target="../media/image22.png"/><Relationship Id="rId10" Type="http://schemas.openxmlformats.org/officeDocument/2006/relationships/image" Target="../media/image26.png"/><Relationship Id="rId19" Type="http://schemas.openxmlformats.org/officeDocument/2006/relationships/image" Target="../media/image20.svg"/><Relationship Id="rId31" Type="http://schemas.openxmlformats.org/officeDocument/2006/relationships/image" Target="../media/image38.svg"/><Relationship Id="rId44" Type="http://schemas.openxmlformats.org/officeDocument/2006/relationships/hyperlink" Target="#Microxarxa"/><Relationship Id="rId52" Type="http://schemas.openxmlformats.org/officeDocument/2006/relationships/image" Target="../media/image45.png"/><Relationship Id="rId4" Type="http://schemas.openxmlformats.org/officeDocument/2006/relationships/hyperlink" Target="#'Continguts de l''eina'!A1"/><Relationship Id="rId9" Type="http://schemas.openxmlformats.org/officeDocument/2006/relationships/image" Target="../media/image47.svg"/><Relationship Id="rId14" Type="http://schemas.openxmlformats.org/officeDocument/2006/relationships/image" Target="../media/image28.png"/><Relationship Id="rId22" Type="http://schemas.openxmlformats.org/officeDocument/2006/relationships/image" Target="../media/image32.png"/><Relationship Id="rId27" Type="http://schemas.openxmlformats.org/officeDocument/2006/relationships/image" Target="../media/image34.svg"/><Relationship Id="rId30" Type="http://schemas.openxmlformats.org/officeDocument/2006/relationships/image" Target="../media/image36.png"/><Relationship Id="rId35" Type="http://schemas.openxmlformats.org/officeDocument/2006/relationships/hyperlink" Target="#'1. Instruccions'!A1"/><Relationship Id="rId43" Type="http://schemas.openxmlformats.org/officeDocument/2006/relationships/image" Target="../media/image51.svg"/><Relationship Id="rId48" Type="http://schemas.openxmlformats.org/officeDocument/2006/relationships/image" Target="../media/image23.png"/><Relationship Id="rId8" Type="http://schemas.openxmlformats.org/officeDocument/2006/relationships/image" Target="../media/image25.png"/><Relationship Id="rId51" Type="http://schemas.openxmlformats.org/officeDocument/2006/relationships/image" Target="../media/image55.svg"/><Relationship Id="rId3" Type="http://schemas.openxmlformats.org/officeDocument/2006/relationships/image" Target="../media/image2.sv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Microxarxa_D"/><Relationship Id="rId18" Type="http://schemas.openxmlformats.org/officeDocument/2006/relationships/hyperlink" Target="#Microxarxa_D"/><Relationship Id="rId26" Type="http://schemas.openxmlformats.org/officeDocument/2006/relationships/image" Target="../media/image29.png"/><Relationship Id="rId39" Type="http://schemas.openxmlformats.org/officeDocument/2006/relationships/image" Target="../media/image30.svg"/><Relationship Id="rId3" Type="http://schemas.openxmlformats.org/officeDocument/2006/relationships/image" Target="../media/image2.svg"/><Relationship Id="rId21" Type="http://schemas.openxmlformats.org/officeDocument/2006/relationships/image" Target="../media/image8.svg"/><Relationship Id="rId34" Type="http://schemas.openxmlformats.org/officeDocument/2006/relationships/image" Target="../media/image44.png"/><Relationship Id="rId42" Type="http://schemas.openxmlformats.org/officeDocument/2006/relationships/image" Target="../media/image35.png"/><Relationship Id="rId47" Type="http://schemas.openxmlformats.org/officeDocument/2006/relationships/image" Target="../media/image22.png"/><Relationship Id="rId7" Type="http://schemas.openxmlformats.org/officeDocument/2006/relationships/image" Target="../media/image45.svg"/><Relationship Id="rId12" Type="http://schemas.openxmlformats.org/officeDocument/2006/relationships/hyperlink" Target="#Instruccions!A1"/><Relationship Id="rId17" Type="http://schemas.openxmlformats.org/officeDocument/2006/relationships/image" Target="../media/image61.svg"/><Relationship Id="rId25" Type="http://schemas.openxmlformats.org/officeDocument/2006/relationships/image" Target="../media/image14.svg"/><Relationship Id="rId33" Type="http://schemas.openxmlformats.org/officeDocument/2006/relationships/image" Target="../media/image57.svg"/><Relationship Id="rId38" Type="http://schemas.openxmlformats.org/officeDocument/2006/relationships/image" Target="../media/image33.png"/><Relationship Id="rId46" Type="http://schemas.openxmlformats.org/officeDocument/2006/relationships/image" Target="../media/image23.png"/><Relationship Id="rId2" Type="http://schemas.openxmlformats.org/officeDocument/2006/relationships/image" Target="../media/image1.png"/><Relationship Id="rId16" Type="http://schemas.openxmlformats.org/officeDocument/2006/relationships/image" Target="../media/image49.png"/><Relationship Id="rId20" Type="http://schemas.openxmlformats.org/officeDocument/2006/relationships/image" Target="../media/image26.png"/><Relationship Id="rId29" Type="http://schemas.openxmlformats.org/officeDocument/2006/relationships/image" Target="../media/image20.svg"/><Relationship Id="rId41" Type="http://schemas.openxmlformats.org/officeDocument/2006/relationships/image" Target="../media/image34.svg"/><Relationship Id="rId1" Type="http://schemas.openxmlformats.org/officeDocument/2006/relationships/hyperlink" Target="#Hip&#242;tesis!A1"/><Relationship Id="rId6" Type="http://schemas.openxmlformats.org/officeDocument/2006/relationships/image" Target="../media/image24.png"/><Relationship Id="rId11" Type="http://schemas.openxmlformats.org/officeDocument/2006/relationships/image" Target="../media/image47.png"/><Relationship Id="rId24" Type="http://schemas.openxmlformats.org/officeDocument/2006/relationships/image" Target="../media/image28.png"/><Relationship Id="rId32" Type="http://schemas.openxmlformats.org/officeDocument/2006/relationships/image" Target="../media/image52.png"/><Relationship Id="rId37" Type="http://schemas.openxmlformats.org/officeDocument/2006/relationships/image" Target="../media/image28.svg"/><Relationship Id="rId40" Type="http://schemas.openxmlformats.org/officeDocument/2006/relationships/image" Target="../media/image54.png"/><Relationship Id="rId45" Type="http://schemas.openxmlformats.org/officeDocument/2006/relationships/image" Target="../media/image38.svg"/><Relationship Id="rId5" Type="http://schemas.openxmlformats.org/officeDocument/2006/relationships/hyperlink" Target="#'Continguts de l''eina'!A1"/><Relationship Id="rId15" Type="http://schemas.openxmlformats.org/officeDocument/2006/relationships/image" Target="../media/image53.svg"/><Relationship Id="rId23" Type="http://schemas.openxmlformats.org/officeDocument/2006/relationships/image" Target="../media/image10.svg"/><Relationship Id="rId28" Type="http://schemas.openxmlformats.org/officeDocument/2006/relationships/image" Target="../media/image30.png"/><Relationship Id="rId36" Type="http://schemas.openxmlformats.org/officeDocument/2006/relationships/image" Target="../media/image53.png"/><Relationship Id="rId49" Type="http://schemas.openxmlformats.org/officeDocument/2006/relationships/image" Target="../media/image56.png"/><Relationship Id="rId10" Type="http://schemas.openxmlformats.org/officeDocument/2006/relationships/hyperlink" Target="#Hip&#242;tesis!A1"/><Relationship Id="rId19" Type="http://schemas.openxmlformats.org/officeDocument/2006/relationships/image" Target="../media/image50.png"/><Relationship Id="rId31" Type="http://schemas.openxmlformats.org/officeDocument/2006/relationships/image" Target="../media/image24.svg"/><Relationship Id="rId44" Type="http://schemas.openxmlformats.org/officeDocument/2006/relationships/image" Target="../media/image36.png"/><Relationship Id="rId4" Type="http://schemas.openxmlformats.org/officeDocument/2006/relationships/hyperlink" Target="#Instruccions!A1"/><Relationship Id="rId9" Type="http://schemas.openxmlformats.org/officeDocument/2006/relationships/image" Target="../media/image47.svg"/><Relationship Id="rId14" Type="http://schemas.openxmlformats.org/officeDocument/2006/relationships/image" Target="../media/image48.png"/><Relationship Id="rId22" Type="http://schemas.openxmlformats.org/officeDocument/2006/relationships/image" Target="../media/image51.png"/><Relationship Id="rId27" Type="http://schemas.openxmlformats.org/officeDocument/2006/relationships/image" Target="../media/image18.svg"/><Relationship Id="rId30" Type="http://schemas.openxmlformats.org/officeDocument/2006/relationships/image" Target="../media/image31.png"/><Relationship Id="rId35" Type="http://schemas.openxmlformats.org/officeDocument/2006/relationships/image" Target="../media/image55.svg"/><Relationship Id="rId43" Type="http://schemas.openxmlformats.org/officeDocument/2006/relationships/image" Target="../media/image36.svg"/><Relationship Id="rId48" Type="http://schemas.openxmlformats.org/officeDocument/2006/relationships/image" Target="../media/image55.png"/><Relationship Id="rId8" Type="http://schemas.openxmlformats.org/officeDocument/2006/relationships/image" Target="../media/image25.png"/></Relationships>
</file>

<file path=xl/drawings/_rels/drawing4.xml.rels><?xml version="1.0" encoding="UTF-8" standalone="yes"?>
<Relationships xmlns="http://schemas.openxmlformats.org/package/2006/relationships"><Relationship Id="rId13" Type="http://schemas.openxmlformats.org/officeDocument/2006/relationships/hyperlink" Target="#Microxarxa_H"/><Relationship Id="rId18" Type="http://schemas.openxmlformats.org/officeDocument/2006/relationships/diagramLayout" Target="../diagrams/layout1.xml"/><Relationship Id="rId26" Type="http://schemas.openxmlformats.org/officeDocument/2006/relationships/image" Target="../media/image41.png"/><Relationship Id="rId39" Type="http://schemas.openxmlformats.org/officeDocument/2006/relationships/image" Target="../media/image30.png"/><Relationship Id="rId21" Type="http://schemas.openxmlformats.org/officeDocument/2006/relationships/diagramData" Target="../diagrams/data2.xml"/><Relationship Id="rId34" Type="http://schemas.openxmlformats.org/officeDocument/2006/relationships/image" Target="../media/image10.svg"/><Relationship Id="rId42" Type="http://schemas.openxmlformats.org/officeDocument/2006/relationships/image" Target="../media/image24.svg"/><Relationship Id="rId47" Type="http://schemas.openxmlformats.org/officeDocument/2006/relationships/image" Target="../media/image34.png"/><Relationship Id="rId50" Type="http://schemas.openxmlformats.org/officeDocument/2006/relationships/image" Target="../media/image36.svg"/><Relationship Id="rId55" Type="http://schemas.openxmlformats.org/officeDocument/2006/relationships/image" Target="../media/image56.png"/><Relationship Id="rId7" Type="http://schemas.openxmlformats.org/officeDocument/2006/relationships/image" Target="../media/image45.svg"/><Relationship Id="rId12" Type="http://schemas.openxmlformats.org/officeDocument/2006/relationships/image" Target="../media/image53.svg"/><Relationship Id="rId17" Type="http://schemas.openxmlformats.org/officeDocument/2006/relationships/diagramData" Target="../diagrams/data1.xml"/><Relationship Id="rId25" Type="http://schemas.openxmlformats.org/officeDocument/2006/relationships/hyperlink" Target="#Mobilitat!A1"/><Relationship Id="rId33" Type="http://schemas.openxmlformats.org/officeDocument/2006/relationships/image" Target="../media/image51.png"/><Relationship Id="rId38" Type="http://schemas.openxmlformats.org/officeDocument/2006/relationships/image" Target="../media/image18.svg"/><Relationship Id="rId46" Type="http://schemas.openxmlformats.org/officeDocument/2006/relationships/image" Target="../media/image30.svg"/><Relationship Id="rId2" Type="http://schemas.openxmlformats.org/officeDocument/2006/relationships/image" Target="../media/image1.png"/><Relationship Id="rId16" Type="http://schemas.openxmlformats.org/officeDocument/2006/relationships/image" Target="../media/image63.svg"/><Relationship Id="rId20" Type="http://schemas.openxmlformats.org/officeDocument/2006/relationships/diagramColors" Target="../diagrams/colors1.xml"/><Relationship Id="rId29" Type="http://schemas.openxmlformats.org/officeDocument/2006/relationships/image" Target="../media/image55.svg"/><Relationship Id="rId41" Type="http://schemas.openxmlformats.org/officeDocument/2006/relationships/image" Target="../media/image31.png"/><Relationship Id="rId54" Type="http://schemas.openxmlformats.org/officeDocument/2006/relationships/image" Target="../media/image22.png"/><Relationship Id="rId1" Type="http://schemas.openxmlformats.org/officeDocument/2006/relationships/hyperlink" Target="#Mobilitat!A1"/><Relationship Id="rId6" Type="http://schemas.openxmlformats.org/officeDocument/2006/relationships/image" Target="../media/image57.png"/><Relationship Id="rId11" Type="http://schemas.openxmlformats.org/officeDocument/2006/relationships/image" Target="../media/image58.png"/><Relationship Id="rId24" Type="http://schemas.openxmlformats.org/officeDocument/2006/relationships/diagramColors" Target="../diagrams/colors2.xml"/><Relationship Id="rId32" Type="http://schemas.openxmlformats.org/officeDocument/2006/relationships/image" Target="../media/image8.svg"/><Relationship Id="rId37" Type="http://schemas.openxmlformats.org/officeDocument/2006/relationships/image" Target="../media/image29.png"/><Relationship Id="rId40" Type="http://schemas.openxmlformats.org/officeDocument/2006/relationships/image" Target="../media/image20.svg"/><Relationship Id="rId45" Type="http://schemas.openxmlformats.org/officeDocument/2006/relationships/image" Target="../media/image33.png"/><Relationship Id="rId53" Type="http://schemas.openxmlformats.org/officeDocument/2006/relationships/image" Target="../media/image23.png"/><Relationship Id="rId5" Type="http://schemas.openxmlformats.org/officeDocument/2006/relationships/hyperlink" Target="#'Continguts de l''eina'!A1"/><Relationship Id="rId15" Type="http://schemas.openxmlformats.org/officeDocument/2006/relationships/image" Target="../media/image60.png"/><Relationship Id="rId23" Type="http://schemas.openxmlformats.org/officeDocument/2006/relationships/diagramQuickStyle" Target="../diagrams/quickStyle2.xml"/><Relationship Id="rId28" Type="http://schemas.openxmlformats.org/officeDocument/2006/relationships/image" Target="../media/image44.png"/><Relationship Id="rId36" Type="http://schemas.openxmlformats.org/officeDocument/2006/relationships/image" Target="../media/image14.svg"/><Relationship Id="rId49" Type="http://schemas.openxmlformats.org/officeDocument/2006/relationships/image" Target="../media/image35.png"/><Relationship Id="rId10" Type="http://schemas.openxmlformats.org/officeDocument/2006/relationships/hyperlink" Target="#Microxarxa_H"/><Relationship Id="rId19" Type="http://schemas.openxmlformats.org/officeDocument/2006/relationships/diagramQuickStyle" Target="../diagrams/quickStyle1.xml"/><Relationship Id="rId31" Type="http://schemas.openxmlformats.org/officeDocument/2006/relationships/image" Target="../media/image26.png"/><Relationship Id="rId44" Type="http://schemas.openxmlformats.org/officeDocument/2006/relationships/image" Target="../media/image28.svg"/><Relationship Id="rId52" Type="http://schemas.openxmlformats.org/officeDocument/2006/relationships/image" Target="../media/image38.svg"/><Relationship Id="rId4" Type="http://schemas.openxmlformats.org/officeDocument/2006/relationships/hyperlink" Target="#'Dades Centre'!A1"/><Relationship Id="rId9" Type="http://schemas.openxmlformats.org/officeDocument/2006/relationships/image" Target="../media/image47.svg"/><Relationship Id="rId14" Type="http://schemas.openxmlformats.org/officeDocument/2006/relationships/image" Target="../media/image59.png"/><Relationship Id="rId22" Type="http://schemas.openxmlformats.org/officeDocument/2006/relationships/diagramLayout" Target="../diagrams/layout2.xml"/><Relationship Id="rId27" Type="http://schemas.openxmlformats.org/officeDocument/2006/relationships/hyperlink" Target="#'Dades Centre'!A1"/><Relationship Id="rId30" Type="http://schemas.openxmlformats.org/officeDocument/2006/relationships/image" Target="../media/image61.png"/><Relationship Id="rId35" Type="http://schemas.openxmlformats.org/officeDocument/2006/relationships/image" Target="../media/image28.png"/><Relationship Id="rId43" Type="http://schemas.openxmlformats.org/officeDocument/2006/relationships/image" Target="../media/image32.png"/><Relationship Id="rId48" Type="http://schemas.openxmlformats.org/officeDocument/2006/relationships/image" Target="../media/image34.svg"/><Relationship Id="rId8" Type="http://schemas.openxmlformats.org/officeDocument/2006/relationships/image" Target="../media/image25.png"/><Relationship Id="rId51" Type="http://schemas.openxmlformats.org/officeDocument/2006/relationships/image" Target="../media/image36.png"/><Relationship Id="rId3" Type="http://schemas.openxmlformats.org/officeDocument/2006/relationships/image" Target="../media/image2.svg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MX_ME"/><Relationship Id="rId18" Type="http://schemas.openxmlformats.org/officeDocument/2006/relationships/image" Target="../media/image64.png"/><Relationship Id="rId26" Type="http://schemas.openxmlformats.org/officeDocument/2006/relationships/image" Target="../media/image26.png"/><Relationship Id="rId39" Type="http://schemas.openxmlformats.org/officeDocument/2006/relationships/image" Target="../media/image28.svg"/><Relationship Id="rId21" Type="http://schemas.openxmlformats.org/officeDocument/2006/relationships/image" Target="../media/image67.svg"/><Relationship Id="rId34" Type="http://schemas.openxmlformats.org/officeDocument/2006/relationships/image" Target="../media/image30.png"/><Relationship Id="rId42" Type="http://schemas.openxmlformats.org/officeDocument/2006/relationships/image" Target="../media/image34.png"/><Relationship Id="rId47" Type="http://schemas.openxmlformats.org/officeDocument/2006/relationships/image" Target="../media/image38.svg"/><Relationship Id="rId50" Type="http://schemas.openxmlformats.org/officeDocument/2006/relationships/image" Target="../media/image67.png"/><Relationship Id="rId55" Type="http://schemas.openxmlformats.org/officeDocument/2006/relationships/image" Target="../media/image70.png"/><Relationship Id="rId7" Type="http://schemas.openxmlformats.org/officeDocument/2006/relationships/image" Target="../media/image45.svg"/><Relationship Id="rId12" Type="http://schemas.openxmlformats.org/officeDocument/2006/relationships/image" Target="../media/image53.svg"/><Relationship Id="rId17" Type="http://schemas.openxmlformats.org/officeDocument/2006/relationships/hyperlink" Target="#Hip&#242;tesis!A1"/><Relationship Id="rId25" Type="http://schemas.openxmlformats.org/officeDocument/2006/relationships/image" Target="../media/image55.svg"/><Relationship Id="rId33" Type="http://schemas.openxmlformats.org/officeDocument/2006/relationships/image" Target="../media/image18.svg"/><Relationship Id="rId38" Type="http://schemas.openxmlformats.org/officeDocument/2006/relationships/image" Target="../media/image32.png"/><Relationship Id="rId46" Type="http://schemas.openxmlformats.org/officeDocument/2006/relationships/image" Target="../media/image36.png"/><Relationship Id="rId2" Type="http://schemas.openxmlformats.org/officeDocument/2006/relationships/image" Target="../media/image1.png"/><Relationship Id="rId16" Type="http://schemas.openxmlformats.org/officeDocument/2006/relationships/image" Target="../media/image41.png"/><Relationship Id="rId20" Type="http://schemas.openxmlformats.org/officeDocument/2006/relationships/image" Target="../media/image65.png"/><Relationship Id="rId29" Type="http://schemas.openxmlformats.org/officeDocument/2006/relationships/image" Target="../media/image10.svg"/><Relationship Id="rId41" Type="http://schemas.openxmlformats.org/officeDocument/2006/relationships/image" Target="../media/image30.svg"/><Relationship Id="rId54" Type="http://schemas.openxmlformats.org/officeDocument/2006/relationships/image" Target="../media/image57.svg"/><Relationship Id="rId1" Type="http://schemas.openxmlformats.org/officeDocument/2006/relationships/hyperlink" Target="#Climatitzaci&#243;!A1"/><Relationship Id="rId6" Type="http://schemas.openxmlformats.org/officeDocument/2006/relationships/image" Target="../media/image24.png"/><Relationship Id="rId11" Type="http://schemas.openxmlformats.org/officeDocument/2006/relationships/image" Target="../media/image62.png"/><Relationship Id="rId24" Type="http://schemas.openxmlformats.org/officeDocument/2006/relationships/image" Target="../media/image44.png"/><Relationship Id="rId32" Type="http://schemas.openxmlformats.org/officeDocument/2006/relationships/image" Target="../media/image29.png"/><Relationship Id="rId37" Type="http://schemas.openxmlformats.org/officeDocument/2006/relationships/image" Target="../media/image24.svg"/><Relationship Id="rId40" Type="http://schemas.openxmlformats.org/officeDocument/2006/relationships/image" Target="../media/image33.png"/><Relationship Id="rId45" Type="http://schemas.openxmlformats.org/officeDocument/2006/relationships/image" Target="../media/image36.svg"/><Relationship Id="rId53" Type="http://schemas.openxmlformats.org/officeDocument/2006/relationships/image" Target="../media/image69.png"/><Relationship Id="rId5" Type="http://schemas.openxmlformats.org/officeDocument/2006/relationships/hyperlink" Target="#'Continguts de l''eina'!A1"/><Relationship Id="rId15" Type="http://schemas.openxmlformats.org/officeDocument/2006/relationships/hyperlink" Target="#Climatitzaci&#243;!A1"/><Relationship Id="rId23" Type="http://schemas.openxmlformats.org/officeDocument/2006/relationships/chart" Target="../charts/chart1.xml"/><Relationship Id="rId28" Type="http://schemas.openxmlformats.org/officeDocument/2006/relationships/image" Target="../media/image51.png"/><Relationship Id="rId36" Type="http://schemas.openxmlformats.org/officeDocument/2006/relationships/image" Target="../media/image31.png"/><Relationship Id="rId49" Type="http://schemas.openxmlformats.org/officeDocument/2006/relationships/image" Target="../media/image22.png"/><Relationship Id="rId10" Type="http://schemas.openxmlformats.org/officeDocument/2006/relationships/hyperlink" Target="#MX_ME"/><Relationship Id="rId19" Type="http://schemas.openxmlformats.org/officeDocument/2006/relationships/image" Target="../media/image65.svg"/><Relationship Id="rId31" Type="http://schemas.openxmlformats.org/officeDocument/2006/relationships/image" Target="../media/image14.svg"/><Relationship Id="rId44" Type="http://schemas.openxmlformats.org/officeDocument/2006/relationships/image" Target="../media/image35.png"/><Relationship Id="rId52" Type="http://schemas.openxmlformats.org/officeDocument/2006/relationships/image" Target="../media/image68.png"/><Relationship Id="rId4" Type="http://schemas.openxmlformats.org/officeDocument/2006/relationships/hyperlink" Target="#Hip&#242;tesis!A1"/><Relationship Id="rId9" Type="http://schemas.openxmlformats.org/officeDocument/2006/relationships/image" Target="../media/image47.svg"/><Relationship Id="rId14" Type="http://schemas.openxmlformats.org/officeDocument/2006/relationships/image" Target="../media/image63.png"/><Relationship Id="rId22" Type="http://schemas.openxmlformats.org/officeDocument/2006/relationships/image" Target="../media/image66.png"/><Relationship Id="rId27" Type="http://schemas.openxmlformats.org/officeDocument/2006/relationships/image" Target="../media/image8.svg"/><Relationship Id="rId30" Type="http://schemas.openxmlformats.org/officeDocument/2006/relationships/image" Target="../media/image28.png"/><Relationship Id="rId35" Type="http://schemas.openxmlformats.org/officeDocument/2006/relationships/image" Target="../media/image20.svg"/><Relationship Id="rId43" Type="http://schemas.openxmlformats.org/officeDocument/2006/relationships/image" Target="../media/image34.svg"/><Relationship Id="rId48" Type="http://schemas.openxmlformats.org/officeDocument/2006/relationships/image" Target="../media/image23.png"/><Relationship Id="rId56" Type="http://schemas.openxmlformats.org/officeDocument/2006/relationships/image" Target="../media/image71.png"/><Relationship Id="rId8" Type="http://schemas.openxmlformats.org/officeDocument/2006/relationships/image" Target="../media/image25.png"/><Relationship Id="rId51" Type="http://schemas.openxmlformats.org/officeDocument/2006/relationships/image" Target="../media/image59.svg"/><Relationship Id="rId3" Type="http://schemas.openxmlformats.org/officeDocument/2006/relationships/image" Target="../media/image2.svg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MX_C"/><Relationship Id="rId18" Type="http://schemas.openxmlformats.org/officeDocument/2006/relationships/image" Target="../media/image69.svg"/><Relationship Id="rId26" Type="http://schemas.openxmlformats.org/officeDocument/2006/relationships/image" Target="../media/image26.png"/><Relationship Id="rId39" Type="http://schemas.openxmlformats.org/officeDocument/2006/relationships/image" Target="../media/image28.svg"/><Relationship Id="rId3" Type="http://schemas.openxmlformats.org/officeDocument/2006/relationships/image" Target="../media/image2.svg"/><Relationship Id="rId21" Type="http://schemas.openxmlformats.org/officeDocument/2006/relationships/image" Target="../media/image64.png"/><Relationship Id="rId34" Type="http://schemas.openxmlformats.org/officeDocument/2006/relationships/image" Target="../media/image30.png"/><Relationship Id="rId42" Type="http://schemas.openxmlformats.org/officeDocument/2006/relationships/image" Target="../media/image34.png"/><Relationship Id="rId47" Type="http://schemas.openxmlformats.org/officeDocument/2006/relationships/image" Target="../media/image38.svg"/><Relationship Id="rId50" Type="http://schemas.openxmlformats.org/officeDocument/2006/relationships/image" Target="../media/image61.png"/><Relationship Id="rId7" Type="http://schemas.openxmlformats.org/officeDocument/2006/relationships/image" Target="../media/image45.svg"/><Relationship Id="rId12" Type="http://schemas.openxmlformats.org/officeDocument/2006/relationships/image" Target="../media/image53.svg"/><Relationship Id="rId17" Type="http://schemas.openxmlformats.org/officeDocument/2006/relationships/image" Target="../media/image74.png"/><Relationship Id="rId25" Type="http://schemas.openxmlformats.org/officeDocument/2006/relationships/image" Target="../media/image67.png"/><Relationship Id="rId33" Type="http://schemas.openxmlformats.org/officeDocument/2006/relationships/image" Target="../media/image18.svg"/><Relationship Id="rId38" Type="http://schemas.openxmlformats.org/officeDocument/2006/relationships/image" Target="../media/image32.png"/><Relationship Id="rId46" Type="http://schemas.openxmlformats.org/officeDocument/2006/relationships/image" Target="../media/image36.png"/><Relationship Id="rId2" Type="http://schemas.openxmlformats.org/officeDocument/2006/relationships/image" Target="../media/image1.png"/><Relationship Id="rId16" Type="http://schemas.openxmlformats.org/officeDocument/2006/relationships/image" Target="../media/image41.png"/><Relationship Id="rId20" Type="http://schemas.openxmlformats.org/officeDocument/2006/relationships/image" Target="../media/image75.png"/><Relationship Id="rId29" Type="http://schemas.openxmlformats.org/officeDocument/2006/relationships/image" Target="../media/image10.svg"/><Relationship Id="rId41" Type="http://schemas.openxmlformats.org/officeDocument/2006/relationships/image" Target="../media/image30.svg"/><Relationship Id="rId1" Type="http://schemas.openxmlformats.org/officeDocument/2006/relationships/hyperlink" Target="#Electricitat!A1"/><Relationship Id="rId6" Type="http://schemas.openxmlformats.org/officeDocument/2006/relationships/image" Target="../media/image24.png"/><Relationship Id="rId11" Type="http://schemas.openxmlformats.org/officeDocument/2006/relationships/image" Target="../media/image72.png"/><Relationship Id="rId24" Type="http://schemas.openxmlformats.org/officeDocument/2006/relationships/image" Target="../media/image59.svg"/><Relationship Id="rId32" Type="http://schemas.openxmlformats.org/officeDocument/2006/relationships/image" Target="../media/image29.png"/><Relationship Id="rId37" Type="http://schemas.openxmlformats.org/officeDocument/2006/relationships/image" Target="../media/image24.svg"/><Relationship Id="rId40" Type="http://schemas.openxmlformats.org/officeDocument/2006/relationships/image" Target="../media/image33.png"/><Relationship Id="rId45" Type="http://schemas.openxmlformats.org/officeDocument/2006/relationships/image" Target="../media/image36.svg"/><Relationship Id="rId53" Type="http://schemas.openxmlformats.org/officeDocument/2006/relationships/image" Target="../media/image57.svg"/><Relationship Id="rId5" Type="http://schemas.openxmlformats.org/officeDocument/2006/relationships/hyperlink" Target="#'Continguts de l''eina'!A1"/><Relationship Id="rId15" Type="http://schemas.openxmlformats.org/officeDocument/2006/relationships/hyperlink" Target="#Electricitat!A1"/><Relationship Id="rId23" Type="http://schemas.openxmlformats.org/officeDocument/2006/relationships/image" Target="../media/image76.png"/><Relationship Id="rId28" Type="http://schemas.openxmlformats.org/officeDocument/2006/relationships/image" Target="../media/image51.png"/><Relationship Id="rId36" Type="http://schemas.openxmlformats.org/officeDocument/2006/relationships/image" Target="../media/image77.png"/><Relationship Id="rId49" Type="http://schemas.openxmlformats.org/officeDocument/2006/relationships/image" Target="../media/image22.png"/><Relationship Id="rId10" Type="http://schemas.openxmlformats.org/officeDocument/2006/relationships/hyperlink" Target="#MX_C"/><Relationship Id="rId19" Type="http://schemas.openxmlformats.org/officeDocument/2006/relationships/hyperlink" Target="#Mobilitat!A1"/><Relationship Id="rId31" Type="http://schemas.openxmlformats.org/officeDocument/2006/relationships/image" Target="../media/image14.svg"/><Relationship Id="rId44" Type="http://schemas.openxmlformats.org/officeDocument/2006/relationships/image" Target="../media/image35.png"/><Relationship Id="rId52" Type="http://schemas.openxmlformats.org/officeDocument/2006/relationships/image" Target="../media/image52.png"/><Relationship Id="rId4" Type="http://schemas.openxmlformats.org/officeDocument/2006/relationships/hyperlink" Target="#Mobilitat!A1"/><Relationship Id="rId9" Type="http://schemas.openxmlformats.org/officeDocument/2006/relationships/image" Target="../media/image47.svg"/><Relationship Id="rId14" Type="http://schemas.openxmlformats.org/officeDocument/2006/relationships/image" Target="../media/image73.png"/><Relationship Id="rId22" Type="http://schemas.openxmlformats.org/officeDocument/2006/relationships/image" Target="../media/image65.svg"/><Relationship Id="rId27" Type="http://schemas.openxmlformats.org/officeDocument/2006/relationships/image" Target="../media/image8.svg"/><Relationship Id="rId30" Type="http://schemas.openxmlformats.org/officeDocument/2006/relationships/image" Target="../media/image28.png"/><Relationship Id="rId35" Type="http://schemas.openxmlformats.org/officeDocument/2006/relationships/image" Target="../media/image20.svg"/><Relationship Id="rId43" Type="http://schemas.openxmlformats.org/officeDocument/2006/relationships/image" Target="../media/image34.svg"/><Relationship Id="rId48" Type="http://schemas.openxmlformats.org/officeDocument/2006/relationships/image" Target="../media/image23.png"/><Relationship Id="rId8" Type="http://schemas.openxmlformats.org/officeDocument/2006/relationships/image" Target="../media/image25.png"/><Relationship Id="rId51" Type="http://schemas.openxmlformats.org/officeDocument/2006/relationships/image" Target="../media/image55.sv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25.png"/><Relationship Id="rId13" Type="http://schemas.openxmlformats.org/officeDocument/2006/relationships/hyperlink" Target="#MX_E"/><Relationship Id="rId18" Type="http://schemas.openxmlformats.org/officeDocument/2006/relationships/image" Target="../media/image64.png"/><Relationship Id="rId26" Type="http://schemas.openxmlformats.org/officeDocument/2006/relationships/image" Target="../media/image10.svg"/><Relationship Id="rId39" Type="http://schemas.openxmlformats.org/officeDocument/2006/relationships/image" Target="../media/image34.png"/><Relationship Id="rId3" Type="http://schemas.openxmlformats.org/officeDocument/2006/relationships/image" Target="../media/image2.svg"/><Relationship Id="rId21" Type="http://schemas.openxmlformats.org/officeDocument/2006/relationships/image" Target="../media/image71.svg"/><Relationship Id="rId34" Type="http://schemas.openxmlformats.org/officeDocument/2006/relationships/image" Target="../media/image24.svg"/><Relationship Id="rId42" Type="http://schemas.openxmlformats.org/officeDocument/2006/relationships/image" Target="../media/image36.svg"/><Relationship Id="rId47" Type="http://schemas.openxmlformats.org/officeDocument/2006/relationships/image" Target="../media/image56.png"/><Relationship Id="rId7" Type="http://schemas.openxmlformats.org/officeDocument/2006/relationships/image" Target="../media/image45.svg"/><Relationship Id="rId12" Type="http://schemas.openxmlformats.org/officeDocument/2006/relationships/image" Target="../media/image53.svg"/><Relationship Id="rId17" Type="http://schemas.openxmlformats.org/officeDocument/2006/relationships/hyperlink" Target="#Climatitzaci&#243;!A1"/><Relationship Id="rId25" Type="http://schemas.openxmlformats.org/officeDocument/2006/relationships/image" Target="../media/image51.png"/><Relationship Id="rId33" Type="http://schemas.openxmlformats.org/officeDocument/2006/relationships/image" Target="../media/image77.png"/><Relationship Id="rId38" Type="http://schemas.openxmlformats.org/officeDocument/2006/relationships/image" Target="../media/image30.svg"/><Relationship Id="rId46" Type="http://schemas.openxmlformats.org/officeDocument/2006/relationships/image" Target="../media/image22.png"/><Relationship Id="rId2" Type="http://schemas.openxmlformats.org/officeDocument/2006/relationships/image" Target="../media/image1.png"/><Relationship Id="rId16" Type="http://schemas.openxmlformats.org/officeDocument/2006/relationships/image" Target="../media/image41.png"/><Relationship Id="rId20" Type="http://schemas.openxmlformats.org/officeDocument/2006/relationships/image" Target="../media/image78.png"/><Relationship Id="rId29" Type="http://schemas.openxmlformats.org/officeDocument/2006/relationships/image" Target="../media/image29.png"/><Relationship Id="rId41" Type="http://schemas.openxmlformats.org/officeDocument/2006/relationships/image" Target="../media/image35.png"/><Relationship Id="rId1" Type="http://schemas.openxmlformats.org/officeDocument/2006/relationships/hyperlink" Target="#Aigua!A1"/><Relationship Id="rId6" Type="http://schemas.openxmlformats.org/officeDocument/2006/relationships/image" Target="../media/image24.png"/><Relationship Id="rId11" Type="http://schemas.openxmlformats.org/officeDocument/2006/relationships/image" Target="../media/image59.png"/><Relationship Id="rId24" Type="http://schemas.openxmlformats.org/officeDocument/2006/relationships/image" Target="../media/image8.svg"/><Relationship Id="rId32" Type="http://schemas.openxmlformats.org/officeDocument/2006/relationships/image" Target="../media/image20.svg"/><Relationship Id="rId37" Type="http://schemas.openxmlformats.org/officeDocument/2006/relationships/image" Target="../media/image33.png"/><Relationship Id="rId40" Type="http://schemas.openxmlformats.org/officeDocument/2006/relationships/image" Target="../media/image34.svg"/><Relationship Id="rId45" Type="http://schemas.openxmlformats.org/officeDocument/2006/relationships/image" Target="../media/image23.png"/><Relationship Id="rId5" Type="http://schemas.openxmlformats.org/officeDocument/2006/relationships/hyperlink" Target="#'Continguts de l''eina'!A1"/><Relationship Id="rId15" Type="http://schemas.openxmlformats.org/officeDocument/2006/relationships/hyperlink" Target="#Aigua!A1"/><Relationship Id="rId23" Type="http://schemas.openxmlformats.org/officeDocument/2006/relationships/image" Target="../media/image26.png"/><Relationship Id="rId28" Type="http://schemas.openxmlformats.org/officeDocument/2006/relationships/image" Target="../media/image14.svg"/><Relationship Id="rId36" Type="http://schemas.openxmlformats.org/officeDocument/2006/relationships/image" Target="../media/image28.svg"/><Relationship Id="rId10" Type="http://schemas.openxmlformats.org/officeDocument/2006/relationships/hyperlink" Target="#MX_E"/><Relationship Id="rId19" Type="http://schemas.openxmlformats.org/officeDocument/2006/relationships/image" Target="../media/image65.svg"/><Relationship Id="rId31" Type="http://schemas.openxmlformats.org/officeDocument/2006/relationships/image" Target="../media/image30.png"/><Relationship Id="rId44" Type="http://schemas.openxmlformats.org/officeDocument/2006/relationships/image" Target="../media/image38.svg"/><Relationship Id="rId4" Type="http://schemas.openxmlformats.org/officeDocument/2006/relationships/hyperlink" Target="#Climatitzaci&#243;!A1"/><Relationship Id="rId9" Type="http://schemas.openxmlformats.org/officeDocument/2006/relationships/image" Target="../media/image47.svg"/><Relationship Id="rId14" Type="http://schemas.openxmlformats.org/officeDocument/2006/relationships/image" Target="../media/image73.png"/><Relationship Id="rId22" Type="http://schemas.openxmlformats.org/officeDocument/2006/relationships/image" Target="../media/image79.png"/><Relationship Id="rId27" Type="http://schemas.openxmlformats.org/officeDocument/2006/relationships/image" Target="../media/image28.png"/><Relationship Id="rId30" Type="http://schemas.openxmlformats.org/officeDocument/2006/relationships/image" Target="../media/image18.svg"/><Relationship Id="rId35" Type="http://schemas.openxmlformats.org/officeDocument/2006/relationships/image" Target="../media/image32.png"/><Relationship Id="rId43" Type="http://schemas.openxmlformats.org/officeDocument/2006/relationships/image" Target="../media/image36.png"/><Relationship Id="rId48" Type="http://schemas.openxmlformats.org/officeDocument/2006/relationships/image" Target="../media/image55.sv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25.png"/><Relationship Id="rId13" Type="http://schemas.openxmlformats.org/officeDocument/2006/relationships/hyperlink" Target="#MX_A"/><Relationship Id="rId18" Type="http://schemas.openxmlformats.org/officeDocument/2006/relationships/image" Target="../media/image65.svg"/><Relationship Id="rId26" Type="http://schemas.openxmlformats.org/officeDocument/2006/relationships/image" Target="../media/image51.png"/><Relationship Id="rId39" Type="http://schemas.openxmlformats.org/officeDocument/2006/relationships/image" Target="../media/image30.svg"/><Relationship Id="rId3" Type="http://schemas.openxmlformats.org/officeDocument/2006/relationships/image" Target="../media/image2.svg"/><Relationship Id="rId21" Type="http://schemas.openxmlformats.org/officeDocument/2006/relationships/image" Target="../media/image81.png"/><Relationship Id="rId34" Type="http://schemas.openxmlformats.org/officeDocument/2006/relationships/image" Target="../media/image77.png"/><Relationship Id="rId42" Type="http://schemas.openxmlformats.org/officeDocument/2006/relationships/image" Target="../media/image35.png"/><Relationship Id="rId47" Type="http://schemas.openxmlformats.org/officeDocument/2006/relationships/image" Target="../media/image82.png"/><Relationship Id="rId7" Type="http://schemas.openxmlformats.org/officeDocument/2006/relationships/image" Target="../media/image45.svg"/><Relationship Id="rId12" Type="http://schemas.openxmlformats.org/officeDocument/2006/relationships/image" Target="../media/image53.svg"/><Relationship Id="rId17" Type="http://schemas.openxmlformats.org/officeDocument/2006/relationships/image" Target="../media/image64.png"/><Relationship Id="rId25" Type="http://schemas.openxmlformats.org/officeDocument/2006/relationships/image" Target="../media/image8.svg"/><Relationship Id="rId33" Type="http://schemas.openxmlformats.org/officeDocument/2006/relationships/image" Target="../media/image20.svg"/><Relationship Id="rId38" Type="http://schemas.openxmlformats.org/officeDocument/2006/relationships/image" Target="../media/image33.png"/><Relationship Id="rId46" Type="http://schemas.openxmlformats.org/officeDocument/2006/relationships/image" Target="../media/image23.png"/><Relationship Id="rId2" Type="http://schemas.openxmlformats.org/officeDocument/2006/relationships/image" Target="../media/image1.png"/><Relationship Id="rId16" Type="http://schemas.openxmlformats.org/officeDocument/2006/relationships/hyperlink" Target="#Electricitat!A1"/><Relationship Id="rId20" Type="http://schemas.openxmlformats.org/officeDocument/2006/relationships/image" Target="../media/image73.svg"/><Relationship Id="rId29" Type="http://schemas.openxmlformats.org/officeDocument/2006/relationships/image" Target="../media/image14.svg"/><Relationship Id="rId41" Type="http://schemas.openxmlformats.org/officeDocument/2006/relationships/image" Target="../media/image34.svg"/><Relationship Id="rId1" Type="http://schemas.openxmlformats.org/officeDocument/2006/relationships/hyperlink" Target="#Residus!A1"/><Relationship Id="rId6" Type="http://schemas.openxmlformats.org/officeDocument/2006/relationships/image" Target="../media/image24.png"/><Relationship Id="rId11" Type="http://schemas.openxmlformats.org/officeDocument/2006/relationships/image" Target="../media/image59.png"/><Relationship Id="rId24" Type="http://schemas.openxmlformats.org/officeDocument/2006/relationships/image" Target="../media/image26.png"/><Relationship Id="rId32" Type="http://schemas.openxmlformats.org/officeDocument/2006/relationships/image" Target="../media/image30.png"/><Relationship Id="rId37" Type="http://schemas.openxmlformats.org/officeDocument/2006/relationships/image" Target="../media/image28.svg"/><Relationship Id="rId40" Type="http://schemas.openxmlformats.org/officeDocument/2006/relationships/image" Target="../media/image34.png"/><Relationship Id="rId45" Type="http://schemas.openxmlformats.org/officeDocument/2006/relationships/image" Target="../media/image38.svg"/><Relationship Id="rId5" Type="http://schemas.openxmlformats.org/officeDocument/2006/relationships/hyperlink" Target="#'Continguts de l''eina'!A1"/><Relationship Id="rId15" Type="http://schemas.openxmlformats.org/officeDocument/2006/relationships/image" Target="../media/image41.png"/><Relationship Id="rId23" Type="http://schemas.openxmlformats.org/officeDocument/2006/relationships/image" Target="../media/image55.svg"/><Relationship Id="rId28" Type="http://schemas.openxmlformats.org/officeDocument/2006/relationships/image" Target="../media/image28.png"/><Relationship Id="rId36" Type="http://schemas.openxmlformats.org/officeDocument/2006/relationships/image" Target="../media/image32.png"/><Relationship Id="rId10" Type="http://schemas.openxmlformats.org/officeDocument/2006/relationships/hyperlink" Target="#MX_A"/><Relationship Id="rId19" Type="http://schemas.openxmlformats.org/officeDocument/2006/relationships/image" Target="../media/image80.png"/><Relationship Id="rId31" Type="http://schemas.openxmlformats.org/officeDocument/2006/relationships/image" Target="../media/image18.svg"/><Relationship Id="rId44" Type="http://schemas.openxmlformats.org/officeDocument/2006/relationships/image" Target="../media/image36.png"/><Relationship Id="rId4" Type="http://schemas.openxmlformats.org/officeDocument/2006/relationships/hyperlink" Target="#Electricitat!A1"/><Relationship Id="rId9" Type="http://schemas.openxmlformats.org/officeDocument/2006/relationships/image" Target="../media/image47.svg"/><Relationship Id="rId14" Type="http://schemas.openxmlformats.org/officeDocument/2006/relationships/hyperlink" Target="#Residus!A1"/><Relationship Id="rId22" Type="http://schemas.openxmlformats.org/officeDocument/2006/relationships/image" Target="../media/image44.png"/><Relationship Id="rId27" Type="http://schemas.openxmlformats.org/officeDocument/2006/relationships/image" Target="../media/image10.svg"/><Relationship Id="rId30" Type="http://schemas.openxmlformats.org/officeDocument/2006/relationships/image" Target="../media/image29.png"/><Relationship Id="rId35" Type="http://schemas.openxmlformats.org/officeDocument/2006/relationships/image" Target="../media/image24.svg"/><Relationship Id="rId43" Type="http://schemas.openxmlformats.org/officeDocument/2006/relationships/image" Target="../media/image36.svg"/><Relationship Id="rId48" Type="http://schemas.openxmlformats.org/officeDocument/2006/relationships/image" Target="../media/image56.png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hyperlink" Target="#MX_R"/><Relationship Id="rId18" Type="http://schemas.openxmlformats.org/officeDocument/2006/relationships/image" Target="../media/image64.png"/><Relationship Id="rId26" Type="http://schemas.openxmlformats.org/officeDocument/2006/relationships/image" Target="../media/image84.png"/><Relationship Id="rId39" Type="http://schemas.openxmlformats.org/officeDocument/2006/relationships/image" Target="../media/image84.svg"/><Relationship Id="rId21" Type="http://schemas.openxmlformats.org/officeDocument/2006/relationships/diagramData" Target="../diagrams/data3.xml"/><Relationship Id="rId34" Type="http://schemas.openxmlformats.org/officeDocument/2006/relationships/hyperlink" Target="#PAP"/><Relationship Id="rId42" Type="http://schemas.openxmlformats.org/officeDocument/2006/relationships/image" Target="../media/image86.svg"/><Relationship Id="rId47" Type="http://schemas.openxmlformats.org/officeDocument/2006/relationships/image" Target="../media/image92.png"/><Relationship Id="rId50" Type="http://schemas.openxmlformats.org/officeDocument/2006/relationships/hyperlink" Target="#MX_R"/><Relationship Id="rId55" Type="http://schemas.openxmlformats.org/officeDocument/2006/relationships/image" Target="../media/image51.png"/><Relationship Id="rId63" Type="http://schemas.openxmlformats.org/officeDocument/2006/relationships/image" Target="../media/image31.png"/><Relationship Id="rId68" Type="http://schemas.openxmlformats.org/officeDocument/2006/relationships/image" Target="../media/image30.svg"/><Relationship Id="rId76" Type="http://schemas.openxmlformats.org/officeDocument/2006/relationships/image" Target="../media/image22.png"/><Relationship Id="rId7" Type="http://schemas.openxmlformats.org/officeDocument/2006/relationships/image" Target="../media/image45.svg"/><Relationship Id="rId71" Type="http://schemas.openxmlformats.org/officeDocument/2006/relationships/image" Target="../media/image35.png"/><Relationship Id="rId2" Type="http://schemas.openxmlformats.org/officeDocument/2006/relationships/image" Target="../media/image1.png"/><Relationship Id="rId16" Type="http://schemas.openxmlformats.org/officeDocument/2006/relationships/image" Target="../media/image41.png"/><Relationship Id="rId29" Type="http://schemas.openxmlformats.org/officeDocument/2006/relationships/image" Target="../media/image85.png"/><Relationship Id="rId11" Type="http://schemas.openxmlformats.org/officeDocument/2006/relationships/image" Target="../media/image58.png"/><Relationship Id="rId24" Type="http://schemas.openxmlformats.org/officeDocument/2006/relationships/diagramColors" Target="../diagrams/colors3.xml"/><Relationship Id="rId32" Type="http://schemas.openxmlformats.org/officeDocument/2006/relationships/image" Target="../media/image86.png"/><Relationship Id="rId37" Type="http://schemas.openxmlformats.org/officeDocument/2006/relationships/hyperlink" Target="#VID"/><Relationship Id="rId40" Type="http://schemas.openxmlformats.org/officeDocument/2006/relationships/hyperlink" Target="#MX_R"/><Relationship Id="rId45" Type="http://schemas.openxmlformats.org/officeDocument/2006/relationships/image" Target="../media/image91.png"/><Relationship Id="rId53" Type="http://schemas.openxmlformats.org/officeDocument/2006/relationships/image" Target="../media/image26.png"/><Relationship Id="rId58" Type="http://schemas.openxmlformats.org/officeDocument/2006/relationships/image" Target="../media/image14.svg"/><Relationship Id="rId66" Type="http://schemas.openxmlformats.org/officeDocument/2006/relationships/image" Target="../media/image28.svg"/><Relationship Id="rId74" Type="http://schemas.openxmlformats.org/officeDocument/2006/relationships/image" Target="../media/image38.svg"/><Relationship Id="rId79" Type="http://schemas.openxmlformats.org/officeDocument/2006/relationships/image" Target="../media/image94.png"/><Relationship Id="rId5" Type="http://schemas.openxmlformats.org/officeDocument/2006/relationships/hyperlink" Target="#'Continguts de l''eina'!A1"/><Relationship Id="rId61" Type="http://schemas.openxmlformats.org/officeDocument/2006/relationships/image" Target="../media/image30.png"/><Relationship Id="rId10" Type="http://schemas.openxmlformats.org/officeDocument/2006/relationships/hyperlink" Target="#MX_R"/><Relationship Id="rId19" Type="http://schemas.openxmlformats.org/officeDocument/2006/relationships/image" Target="../media/image65.svg"/><Relationship Id="rId31" Type="http://schemas.openxmlformats.org/officeDocument/2006/relationships/hyperlink" Target="#PALS"/><Relationship Id="rId44" Type="http://schemas.openxmlformats.org/officeDocument/2006/relationships/image" Target="../media/image88.svg"/><Relationship Id="rId52" Type="http://schemas.openxmlformats.org/officeDocument/2006/relationships/image" Target="../media/image57.svg"/><Relationship Id="rId60" Type="http://schemas.openxmlformats.org/officeDocument/2006/relationships/image" Target="../media/image18.svg"/><Relationship Id="rId65" Type="http://schemas.openxmlformats.org/officeDocument/2006/relationships/image" Target="../media/image32.png"/><Relationship Id="rId73" Type="http://schemas.openxmlformats.org/officeDocument/2006/relationships/image" Target="../media/image36.png"/><Relationship Id="rId78" Type="http://schemas.openxmlformats.org/officeDocument/2006/relationships/image" Target="../media/image55.svg"/><Relationship Id="rId4" Type="http://schemas.openxmlformats.org/officeDocument/2006/relationships/hyperlink" Target="#Aigua!A1"/><Relationship Id="rId9" Type="http://schemas.openxmlformats.org/officeDocument/2006/relationships/image" Target="../media/image47.svg"/><Relationship Id="rId14" Type="http://schemas.openxmlformats.org/officeDocument/2006/relationships/image" Target="../media/image83.png"/><Relationship Id="rId22" Type="http://schemas.openxmlformats.org/officeDocument/2006/relationships/diagramLayout" Target="../diagrams/layout3.xml"/><Relationship Id="rId27" Type="http://schemas.openxmlformats.org/officeDocument/2006/relationships/image" Target="../media/image76.svg"/><Relationship Id="rId30" Type="http://schemas.openxmlformats.org/officeDocument/2006/relationships/image" Target="../media/image78.svg"/><Relationship Id="rId35" Type="http://schemas.openxmlformats.org/officeDocument/2006/relationships/image" Target="../media/image87.png"/><Relationship Id="rId43" Type="http://schemas.openxmlformats.org/officeDocument/2006/relationships/image" Target="../media/image90.png"/><Relationship Id="rId48" Type="http://schemas.openxmlformats.org/officeDocument/2006/relationships/hyperlink" Target="#MX_R"/><Relationship Id="rId56" Type="http://schemas.openxmlformats.org/officeDocument/2006/relationships/image" Target="../media/image10.svg"/><Relationship Id="rId64" Type="http://schemas.openxmlformats.org/officeDocument/2006/relationships/image" Target="../media/image24.svg"/><Relationship Id="rId69" Type="http://schemas.openxmlformats.org/officeDocument/2006/relationships/image" Target="../media/image34.png"/><Relationship Id="rId77" Type="http://schemas.openxmlformats.org/officeDocument/2006/relationships/image" Target="../media/image44.png"/><Relationship Id="rId8" Type="http://schemas.openxmlformats.org/officeDocument/2006/relationships/image" Target="../media/image25.png"/><Relationship Id="rId51" Type="http://schemas.openxmlformats.org/officeDocument/2006/relationships/image" Target="../media/image52.png"/><Relationship Id="rId72" Type="http://schemas.openxmlformats.org/officeDocument/2006/relationships/image" Target="../media/image36.svg"/><Relationship Id="rId80" Type="http://schemas.openxmlformats.org/officeDocument/2006/relationships/image" Target="../media/image95.png"/><Relationship Id="rId3" Type="http://schemas.openxmlformats.org/officeDocument/2006/relationships/image" Target="../media/image2.svg"/><Relationship Id="rId12" Type="http://schemas.openxmlformats.org/officeDocument/2006/relationships/image" Target="../media/image53.svg"/><Relationship Id="rId17" Type="http://schemas.openxmlformats.org/officeDocument/2006/relationships/hyperlink" Target="#Aigua!A1"/><Relationship Id="rId25" Type="http://schemas.openxmlformats.org/officeDocument/2006/relationships/hyperlink" Target="#ORG"/><Relationship Id="rId33" Type="http://schemas.openxmlformats.org/officeDocument/2006/relationships/image" Target="../media/image80.svg"/><Relationship Id="rId38" Type="http://schemas.openxmlformats.org/officeDocument/2006/relationships/image" Target="../media/image88.png"/><Relationship Id="rId46" Type="http://schemas.openxmlformats.org/officeDocument/2006/relationships/hyperlink" Target="#MX_R"/><Relationship Id="rId59" Type="http://schemas.openxmlformats.org/officeDocument/2006/relationships/image" Target="../media/image29.png"/><Relationship Id="rId67" Type="http://schemas.openxmlformats.org/officeDocument/2006/relationships/image" Target="../media/image33.png"/><Relationship Id="rId20" Type="http://schemas.openxmlformats.org/officeDocument/2006/relationships/chart" Target="../charts/chart2.xml"/><Relationship Id="rId41" Type="http://schemas.openxmlformats.org/officeDocument/2006/relationships/image" Target="../media/image89.png"/><Relationship Id="rId54" Type="http://schemas.openxmlformats.org/officeDocument/2006/relationships/image" Target="../media/image8.svg"/><Relationship Id="rId62" Type="http://schemas.openxmlformats.org/officeDocument/2006/relationships/image" Target="../media/image20.svg"/><Relationship Id="rId70" Type="http://schemas.openxmlformats.org/officeDocument/2006/relationships/image" Target="../media/image34.svg"/><Relationship Id="rId75" Type="http://schemas.openxmlformats.org/officeDocument/2006/relationships/image" Target="../media/image23.png"/><Relationship Id="rId1" Type="http://schemas.openxmlformats.org/officeDocument/2006/relationships/hyperlink" Target="#Resultats!A1"/><Relationship Id="rId6" Type="http://schemas.openxmlformats.org/officeDocument/2006/relationships/image" Target="../media/image24.png"/><Relationship Id="rId15" Type="http://schemas.openxmlformats.org/officeDocument/2006/relationships/hyperlink" Target="#Resultats!A1"/><Relationship Id="rId23" Type="http://schemas.openxmlformats.org/officeDocument/2006/relationships/diagramQuickStyle" Target="../diagrams/quickStyle3.xml"/><Relationship Id="rId28" Type="http://schemas.openxmlformats.org/officeDocument/2006/relationships/hyperlink" Target="#REB"/><Relationship Id="rId36" Type="http://schemas.openxmlformats.org/officeDocument/2006/relationships/image" Target="../media/image82.svg"/><Relationship Id="rId49" Type="http://schemas.openxmlformats.org/officeDocument/2006/relationships/hyperlink" Target="#MX_R"/><Relationship Id="rId57" Type="http://schemas.openxmlformats.org/officeDocument/2006/relationships/image" Target="../media/image9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0</xdr:row>
      <xdr:rowOff>166687</xdr:rowOff>
    </xdr:from>
    <xdr:to>
      <xdr:col>17</xdr:col>
      <xdr:colOff>11906</xdr:colOff>
      <xdr:row>3</xdr:row>
      <xdr:rowOff>247649</xdr:rowOff>
    </xdr:to>
    <xdr:sp macro="" textlink="">
      <xdr:nvSpPr>
        <xdr:cNvPr id="7" name="Rectángulo: esquinas redondeadas 6">
          <a:extLst>
            <a:ext uri="{FF2B5EF4-FFF2-40B4-BE49-F238E27FC236}">
              <a16:creationId xmlns:a16="http://schemas.microsoft.com/office/drawing/2014/main" xmlns="" id="{8B766060-D831-AC7E-450B-B22B280E6958}"/>
            </a:ext>
          </a:extLst>
        </xdr:cNvPr>
        <xdr:cNvSpPr/>
      </xdr:nvSpPr>
      <xdr:spPr>
        <a:xfrm>
          <a:off x="742950" y="166687"/>
          <a:ext cx="12091987" cy="711993"/>
        </a:xfrm>
        <a:prstGeom prst="roundRect">
          <a:avLst/>
        </a:prstGeom>
        <a:noFill/>
        <a:ln w="571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20</xdr:col>
      <xdr:colOff>190500</xdr:colOff>
      <xdr:row>1</xdr:row>
      <xdr:rowOff>71438</xdr:rowOff>
    </xdr:from>
    <xdr:to>
      <xdr:col>20</xdr:col>
      <xdr:colOff>714375</xdr:colOff>
      <xdr:row>3</xdr:row>
      <xdr:rowOff>92868</xdr:rowOff>
    </xdr:to>
    <xdr:pic>
      <xdr:nvPicPr>
        <xdr:cNvPr id="8" name="Gráfico 7" descr="Signo de intercalación hacia la izquierda con relleno sóli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CD50E729-3EC6-4E0D-A575-1EB4EADB5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 flipH="1">
          <a:off x="14811375" y="261938"/>
          <a:ext cx="523875" cy="533399"/>
        </a:xfrm>
        <a:prstGeom prst="rect">
          <a:avLst/>
        </a:prstGeom>
      </xdr:spPr>
    </xdr:pic>
    <xdr:clientData/>
  </xdr:twoCellAnchor>
  <xdr:twoCellAnchor>
    <xdr:from>
      <xdr:col>17</xdr:col>
      <xdr:colOff>497417</xdr:colOff>
      <xdr:row>0</xdr:row>
      <xdr:rowOff>162983</xdr:rowOff>
    </xdr:from>
    <xdr:to>
      <xdr:col>21</xdr:col>
      <xdr:colOff>21430</xdr:colOff>
      <xdr:row>4</xdr:row>
      <xdr:rowOff>2911</xdr:rowOff>
    </xdr:to>
    <xdr:sp macro="" textlink="">
      <xdr:nvSpPr>
        <xdr:cNvPr id="9" name="Rectángulo: esquinas redondeadas 8">
          <a:extLst>
            <a:ext uri="{FF2B5EF4-FFF2-40B4-BE49-F238E27FC236}">
              <a16:creationId xmlns:a16="http://schemas.microsoft.com/office/drawing/2014/main" xmlns="" id="{D229BEF7-8E6A-41E8-9339-B9007F886D9F}"/>
            </a:ext>
          </a:extLst>
        </xdr:cNvPr>
        <xdr:cNvSpPr/>
      </xdr:nvSpPr>
      <xdr:spPr>
        <a:xfrm>
          <a:off x="13165667" y="162983"/>
          <a:ext cx="2083857" cy="804334"/>
        </a:xfrm>
        <a:prstGeom prst="roundRect">
          <a:avLst/>
        </a:prstGeom>
        <a:noFill/>
        <a:ln w="571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1</xdr:col>
      <xdr:colOff>142875</xdr:colOff>
      <xdr:row>5</xdr:row>
      <xdr:rowOff>35717</xdr:rowOff>
    </xdr:from>
    <xdr:to>
      <xdr:col>2</xdr:col>
      <xdr:colOff>142875</xdr:colOff>
      <xdr:row>7</xdr:row>
      <xdr:rowOff>154779</xdr:rowOff>
    </xdr:to>
    <xdr:pic>
      <xdr:nvPicPr>
        <xdr:cNvPr id="11" name="Gráfico 10" descr="Lápiz con relleno sólido">
          <a:extLst>
            <a:ext uri="{FF2B5EF4-FFF2-40B4-BE49-F238E27FC236}">
              <a16:creationId xmlns:a16="http://schemas.microsoft.com/office/drawing/2014/main" xmlns="" id="{685CB034-C549-6CB9-E65D-4DF918726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5"/>
            </a:ext>
          </a:extLst>
        </a:blip>
        <a:stretch>
          <a:fillRect/>
        </a:stretch>
      </xdr:blipFill>
      <xdr:spPr>
        <a:xfrm flipH="1">
          <a:off x="904875" y="1178717"/>
          <a:ext cx="714375" cy="714375"/>
        </a:xfrm>
        <a:prstGeom prst="rect">
          <a:avLst/>
        </a:prstGeom>
      </xdr:spPr>
    </xdr:pic>
    <xdr:clientData/>
  </xdr:twoCellAnchor>
  <xdr:twoCellAnchor>
    <xdr:from>
      <xdr:col>1</xdr:col>
      <xdr:colOff>690562</xdr:colOff>
      <xdr:row>9</xdr:row>
      <xdr:rowOff>202405</xdr:rowOff>
    </xdr:from>
    <xdr:to>
      <xdr:col>1</xdr:col>
      <xdr:colOff>709610</xdr:colOff>
      <xdr:row>89</xdr:row>
      <xdr:rowOff>116811</xdr:rowOff>
    </xdr:to>
    <xdr:cxnSp macro="">
      <xdr:nvCxnSpPr>
        <xdr:cNvPr id="15" name="Conector recto 14">
          <a:extLst>
            <a:ext uri="{FF2B5EF4-FFF2-40B4-BE49-F238E27FC236}">
              <a16:creationId xmlns:a16="http://schemas.microsoft.com/office/drawing/2014/main" xmlns="" id="{857A7637-8945-EE38-88BB-F12B275EA902}"/>
            </a:ext>
          </a:extLst>
        </xdr:cNvPr>
        <xdr:cNvCxnSpPr/>
      </xdr:nvCxnSpPr>
      <xdr:spPr>
        <a:xfrm flipH="1">
          <a:off x="1452562" y="2409030"/>
          <a:ext cx="19048" cy="18456406"/>
        </a:xfrm>
        <a:prstGeom prst="line">
          <a:avLst/>
        </a:prstGeom>
        <a:ln w="76200">
          <a:solidFill>
            <a:srgbClr val="FFFF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416779</xdr:colOff>
      <xdr:row>11</xdr:row>
      <xdr:rowOff>125515</xdr:rowOff>
    </xdr:from>
    <xdr:to>
      <xdr:col>2</xdr:col>
      <xdr:colOff>282004</xdr:colOff>
      <xdr:row>13</xdr:row>
      <xdr:rowOff>263108</xdr:rowOff>
    </xdr:to>
    <xdr:sp macro="" textlink="">
      <xdr:nvSpPr>
        <xdr:cNvPr id="17" name="Lágrima 16">
          <a:extLst>
            <a:ext uri="{FF2B5EF4-FFF2-40B4-BE49-F238E27FC236}">
              <a16:creationId xmlns:a16="http://schemas.microsoft.com/office/drawing/2014/main" xmlns="" id="{740AC031-9D4A-05AA-E41F-83574FDFA499}"/>
            </a:ext>
          </a:extLst>
        </xdr:cNvPr>
        <xdr:cNvSpPr/>
      </xdr:nvSpPr>
      <xdr:spPr>
        <a:xfrm rot="2700000">
          <a:off x="1179516" y="2660809"/>
          <a:ext cx="578125" cy="579600"/>
        </a:xfrm>
        <a:prstGeom prst="teardrop">
          <a:avLst/>
        </a:prstGeom>
        <a:solidFill>
          <a:schemeClr val="accent2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728664</xdr:colOff>
      <xdr:row>4</xdr:row>
      <xdr:rowOff>158028</xdr:rowOff>
    </xdr:from>
    <xdr:to>
      <xdr:col>8</xdr:col>
      <xdr:colOff>23813</xdr:colOff>
      <xdr:row>9</xdr:row>
      <xdr:rowOff>28141</xdr:rowOff>
    </xdr:to>
    <xdr:sp macro="" textlink="">
      <xdr:nvSpPr>
        <xdr:cNvPr id="18" name="Rectángulo: esquinas redondeadas 17">
          <a:extLst>
            <a:ext uri="{FF2B5EF4-FFF2-40B4-BE49-F238E27FC236}">
              <a16:creationId xmlns:a16="http://schemas.microsoft.com/office/drawing/2014/main" xmlns="" id="{810E9780-5A99-4162-855B-4E031CBEF95C}"/>
            </a:ext>
          </a:extLst>
        </xdr:cNvPr>
        <xdr:cNvSpPr/>
      </xdr:nvSpPr>
      <xdr:spPr>
        <a:xfrm>
          <a:off x="728664" y="1110528"/>
          <a:ext cx="4765220" cy="917863"/>
        </a:xfrm>
        <a:prstGeom prst="roundRect">
          <a:avLst/>
        </a:prstGeom>
        <a:noFill/>
        <a:ln w="571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309560</xdr:colOff>
      <xdr:row>11</xdr:row>
      <xdr:rowOff>35718</xdr:rowOff>
    </xdr:from>
    <xdr:to>
      <xdr:col>9</xdr:col>
      <xdr:colOff>107156</xdr:colOff>
      <xdr:row>13</xdr:row>
      <xdr:rowOff>321469</xdr:rowOff>
    </xdr:to>
    <xdr:sp macro="" textlink="">
      <xdr:nvSpPr>
        <xdr:cNvPr id="20" name="Rectángulo: esquinas redondeadas 19">
          <a:extLst>
            <a:ext uri="{FF2B5EF4-FFF2-40B4-BE49-F238E27FC236}">
              <a16:creationId xmlns:a16="http://schemas.microsoft.com/office/drawing/2014/main" xmlns="" id="{03544D8E-C8A2-4003-8A14-BDE3E2D9847E}"/>
            </a:ext>
          </a:extLst>
        </xdr:cNvPr>
        <xdr:cNvSpPr/>
      </xdr:nvSpPr>
      <xdr:spPr>
        <a:xfrm>
          <a:off x="2202654" y="2571749"/>
          <a:ext cx="4143377" cy="726283"/>
        </a:xfrm>
        <a:prstGeom prst="roundRect">
          <a:avLst/>
        </a:prstGeom>
        <a:noFill/>
        <a:ln w="571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1</xdr:col>
      <xdr:colOff>488157</xdr:colOff>
      <xdr:row>11</xdr:row>
      <xdr:rowOff>190500</xdr:rowOff>
    </xdr:from>
    <xdr:to>
      <xdr:col>2</xdr:col>
      <xdr:colOff>214313</xdr:colOff>
      <xdr:row>13</xdr:row>
      <xdr:rowOff>190500</xdr:rowOff>
    </xdr:to>
    <xdr:pic>
      <xdr:nvPicPr>
        <xdr:cNvPr id="23" name="Gráfico 22" descr="Insignia 1 con relleno sólido">
          <a:extLst>
            <a:ext uri="{FF2B5EF4-FFF2-40B4-BE49-F238E27FC236}">
              <a16:creationId xmlns:a16="http://schemas.microsoft.com/office/drawing/2014/main" xmlns="" id="{3ADC02C9-DD67-DFE0-42F2-06D3C830D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7"/>
            </a:ext>
          </a:extLst>
        </a:blip>
        <a:stretch>
          <a:fillRect/>
        </a:stretch>
      </xdr:blipFill>
      <xdr:spPr>
        <a:xfrm>
          <a:off x="1250157" y="2726531"/>
          <a:ext cx="440531" cy="440532"/>
        </a:xfrm>
        <a:prstGeom prst="rect">
          <a:avLst/>
        </a:prstGeom>
      </xdr:spPr>
    </xdr:pic>
    <xdr:clientData/>
  </xdr:twoCellAnchor>
  <xdr:twoCellAnchor editAs="oneCell">
    <xdr:from>
      <xdr:col>4</xdr:col>
      <xdr:colOff>345281</xdr:colOff>
      <xdr:row>14</xdr:row>
      <xdr:rowOff>142876</xdr:rowOff>
    </xdr:from>
    <xdr:to>
      <xdr:col>5</xdr:col>
      <xdr:colOff>333375</xdr:colOff>
      <xdr:row>16</xdr:row>
      <xdr:rowOff>119063</xdr:rowOff>
    </xdr:to>
    <xdr:pic>
      <xdr:nvPicPr>
        <xdr:cNvPr id="25" name="Gráfico 24" descr="Ayuda con relleno sólido">
          <a:extLst>
            <a:ext uri="{FF2B5EF4-FFF2-40B4-BE49-F238E27FC236}">
              <a16:creationId xmlns:a16="http://schemas.microsoft.com/office/drawing/2014/main" xmlns="" id="{53B4C06D-56A7-CAB6-1627-16DB44BCE3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9"/>
            </a:ext>
          </a:extLst>
        </a:blip>
        <a:stretch>
          <a:fillRect/>
        </a:stretch>
      </xdr:blipFill>
      <xdr:spPr>
        <a:xfrm>
          <a:off x="2643187" y="3631407"/>
          <a:ext cx="488156" cy="488156"/>
        </a:xfrm>
        <a:prstGeom prst="rect">
          <a:avLst/>
        </a:prstGeom>
      </xdr:spPr>
    </xdr:pic>
    <xdr:clientData/>
  </xdr:twoCellAnchor>
  <xdr:twoCellAnchor editAs="oneCell">
    <xdr:from>
      <xdr:col>4</xdr:col>
      <xdr:colOff>357188</xdr:colOff>
      <xdr:row>16</xdr:row>
      <xdr:rowOff>214312</xdr:rowOff>
    </xdr:from>
    <xdr:to>
      <xdr:col>5</xdr:col>
      <xdr:colOff>321469</xdr:colOff>
      <xdr:row>18</xdr:row>
      <xdr:rowOff>71435</xdr:rowOff>
    </xdr:to>
    <xdr:pic>
      <xdr:nvPicPr>
        <xdr:cNvPr id="27" name="Gráfico 26" descr="Portapapeles con relleno sólido">
          <a:extLst>
            <a:ext uri="{FF2B5EF4-FFF2-40B4-BE49-F238E27FC236}">
              <a16:creationId xmlns:a16="http://schemas.microsoft.com/office/drawing/2014/main" xmlns="" id="{53682976-1A15-9FDE-A650-43390FE352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11"/>
            </a:ext>
          </a:extLst>
        </a:blip>
        <a:stretch>
          <a:fillRect/>
        </a:stretch>
      </xdr:blipFill>
      <xdr:spPr>
        <a:xfrm>
          <a:off x="2655094" y="4214812"/>
          <a:ext cx="464343" cy="464343"/>
        </a:xfrm>
        <a:prstGeom prst="rect">
          <a:avLst/>
        </a:prstGeom>
      </xdr:spPr>
    </xdr:pic>
    <xdr:clientData/>
  </xdr:twoCellAnchor>
  <xdr:twoCellAnchor>
    <xdr:from>
      <xdr:col>1</xdr:col>
      <xdr:colOff>414399</xdr:colOff>
      <xdr:row>20</xdr:row>
      <xdr:rowOff>63602</xdr:rowOff>
    </xdr:from>
    <xdr:to>
      <xdr:col>2</xdr:col>
      <xdr:colOff>279624</xdr:colOff>
      <xdr:row>22</xdr:row>
      <xdr:rowOff>201195</xdr:rowOff>
    </xdr:to>
    <xdr:sp macro="" textlink="">
      <xdr:nvSpPr>
        <xdr:cNvPr id="33" name="Lágrima 32">
          <a:extLst>
            <a:ext uri="{FF2B5EF4-FFF2-40B4-BE49-F238E27FC236}">
              <a16:creationId xmlns:a16="http://schemas.microsoft.com/office/drawing/2014/main" xmlns="" id="{D8E8DD5A-F461-4B43-8DDB-41B45CD529B5}"/>
            </a:ext>
          </a:extLst>
        </xdr:cNvPr>
        <xdr:cNvSpPr/>
      </xdr:nvSpPr>
      <xdr:spPr>
        <a:xfrm rot="2700000">
          <a:off x="1177137" y="4944427"/>
          <a:ext cx="578124" cy="579600"/>
        </a:xfrm>
        <a:prstGeom prst="teardrop">
          <a:avLst/>
        </a:prstGeom>
        <a:solidFill>
          <a:schemeClr val="accent4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1</xdr:col>
      <xdr:colOff>476251</xdr:colOff>
      <xdr:row>20</xdr:row>
      <xdr:rowOff>142872</xdr:rowOff>
    </xdr:from>
    <xdr:to>
      <xdr:col>2</xdr:col>
      <xdr:colOff>226220</xdr:colOff>
      <xdr:row>22</xdr:row>
      <xdr:rowOff>142872</xdr:rowOff>
    </xdr:to>
    <xdr:pic>
      <xdr:nvPicPr>
        <xdr:cNvPr id="30" name="Gráfico 29" descr="Insignia con relleno sólido">
          <a:extLst>
            <a:ext uri="{FF2B5EF4-FFF2-40B4-BE49-F238E27FC236}">
              <a16:creationId xmlns:a16="http://schemas.microsoft.com/office/drawing/2014/main" xmlns="" id="{FEAB9082-20DE-A046-B5AC-3A465818D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13"/>
            </a:ext>
          </a:extLst>
        </a:blip>
        <a:stretch>
          <a:fillRect/>
        </a:stretch>
      </xdr:blipFill>
      <xdr:spPr>
        <a:xfrm>
          <a:off x="1238251" y="5024435"/>
          <a:ext cx="464344" cy="440531"/>
        </a:xfrm>
        <a:prstGeom prst="rect">
          <a:avLst/>
        </a:prstGeom>
      </xdr:spPr>
    </xdr:pic>
    <xdr:clientData/>
  </xdr:twoCellAnchor>
  <xdr:twoCellAnchor editAs="oneCell">
    <xdr:from>
      <xdr:col>4</xdr:col>
      <xdr:colOff>357189</xdr:colOff>
      <xdr:row>23</xdr:row>
      <xdr:rowOff>142874</xdr:rowOff>
    </xdr:from>
    <xdr:to>
      <xdr:col>5</xdr:col>
      <xdr:colOff>333376</xdr:colOff>
      <xdr:row>25</xdr:row>
      <xdr:rowOff>107154</xdr:rowOff>
    </xdr:to>
    <xdr:pic>
      <xdr:nvPicPr>
        <xdr:cNvPr id="35" name="Gráfico 34" descr="Cabeza con engranajes con relleno sólido">
          <a:extLst>
            <a:ext uri="{FF2B5EF4-FFF2-40B4-BE49-F238E27FC236}">
              <a16:creationId xmlns:a16="http://schemas.microsoft.com/office/drawing/2014/main" xmlns="" id="{FFDF4676-0B65-C93A-5443-2B2861B5E7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15"/>
            </a:ext>
          </a:extLst>
        </a:blip>
        <a:stretch>
          <a:fillRect/>
        </a:stretch>
      </xdr:blipFill>
      <xdr:spPr>
        <a:xfrm>
          <a:off x="2655095" y="5893593"/>
          <a:ext cx="476249" cy="476249"/>
        </a:xfrm>
        <a:prstGeom prst="rect">
          <a:avLst/>
        </a:prstGeom>
      </xdr:spPr>
    </xdr:pic>
    <xdr:clientData/>
  </xdr:twoCellAnchor>
  <xdr:twoCellAnchor>
    <xdr:from>
      <xdr:col>3</xdr:col>
      <xdr:colOff>309559</xdr:colOff>
      <xdr:row>27</xdr:row>
      <xdr:rowOff>130966</xdr:rowOff>
    </xdr:from>
    <xdr:to>
      <xdr:col>10</xdr:col>
      <xdr:colOff>35719</xdr:colOff>
      <xdr:row>29</xdr:row>
      <xdr:rowOff>131884</xdr:rowOff>
    </xdr:to>
    <xdr:sp macro="" textlink="">
      <xdr:nvSpPr>
        <xdr:cNvPr id="42" name="Rectángulo: esquinas redondeadas 41">
          <a:extLst>
            <a:ext uri="{FF2B5EF4-FFF2-40B4-BE49-F238E27FC236}">
              <a16:creationId xmlns:a16="http://schemas.microsoft.com/office/drawing/2014/main" xmlns="" id="{7CDA5863-40D3-4AEC-A574-F1870CBD67D8}"/>
            </a:ext>
          </a:extLst>
        </xdr:cNvPr>
        <xdr:cNvSpPr/>
      </xdr:nvSpPr>
      <xdr:spPr>
        <a:xfrm>
          <a:off x="2202653" y="6667497"/>
          <a:ext cx="4833941" cy="608137"/>
        </a:xfrm>
        <a:prstGeom prst="roundRect">
          <a:avLst/>
        </a:prstGeom>
        <a:noFill/>
        <a:ln w="571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</xdr:col>
      <xdr:colOff>434549</xdr:colOff>
      <xdr:row>27</xdr:row>
      <xdr:rowOff>153062</xdr:rowOff>
    </xdr:from>
    <xdr:to>
      <xdr:col>2</xdr:col>
      <xdr:colOff>299774</xdr:colOff>
      <xdr:row>29</xdr:row>
      <xdr:rowOff>125443</xdr:rowOff>
    </xdr:to>
    <xdr:sp macro="" textlink="">
      <xdr:nvSpPr>
        <xdr:cNvPr id="43" name="Lágrima 42">
          <a:extLst>
            <a:ext uri="{FF2B5EF4-FFF2-40B4-BE49-F238E27FC236}">
              <a16:creationId xmlns:a16="http://schemas.microsoft.com/office/drawing/2014/main" xmlns="" id="{C7648467-D2AE-4EBF-84F3-04EC4E99B52E}"/>
            </a:ext>
          </a:extLst>
        </xdr:cNvPr>
        <xdr:cNvSpPr/>
      </xdr:nvSpPr>
      <xdr:spPr>
        <a:xfrm rot="2700000">
          <a:off x="1196549" y="6689593"/>
          <a:ext cx="579600" cy="579600"/>
        </a:xfrm>
        <a:prstGeom prst="teardrop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1</xdr:col>
      <xdr:colOff>464344</xdr:colOff>
      <xdr:row>27</xdr:row>
      <xdr:rowOff>202404</xdr:rowOff>
    </xdr:from>
    <xdr:to>
      <xdr:col>2</xdr:col>
      <xdr:colOff>238125</xdr:colOff>
      <xdr:row>29</xdr:row>
      <xdr:rowOff>83342</xdr:rowOff>
    </xdr:to>
    <xdr:pic>
      <xdr:nvPicPr>
        <xdr:cNvPr id="45" name="Gráfico 44" descr="Insignia 3 con relleno sólido">
          <a:extLst>
            <a:ext uri="{FF2B5EF4-FFF2-40B4-BE49-F238E27FC236}">
              <a16:creationId xmlns:a16="http://schemas.microsoft.com/office/drawing/2014/main" xmlns="" id="{DB959444-A017-394E-6559-A9935170BF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17"/>
            </a:ext>
          </a:extLst>
        </a:blip>
        <a:stretch>
          <a:fillRect/>
        </a:stretch>
      </xdr:blipFill>
      <xdr:spPr>
        <a:xfrm>
          <a:off x="1226344" y="6738935"/>
          <a:ext cx="488156" cy="488157"/>
        </a:xfrm>
        <a:prstGeom prst="rect">
          <a:avLst/>
        </a:prstGeom>
      </xdr:spPr>
    </xdr:pic>
    <xdr:clientData/>
  </xdr:twoCellAnchor>
  <xdr:twoCellAnchor editAs="oneCell">
    <xdr:from>
      <xdr:col>4</xdr:col>
      <xdr:colOff>369094</xdr:colOff>
      <xdr:row>30</xdr:row>
      <xdr:rowOff>154780</xdr:rowOff>
    </xdr:from>
    <xdr:to>
      <xdr:col>5</xdr:col>
      <xdr:colOff>321470</xdr:colOff>
      <xdr:row>32</xdr:row>
      <xdr:rowOff>95248</xdr:rowOff>
    </xdr:to>
    <xdr:pic>
      <xdr:nvPicPr>
        <xdr:cNvPr id="47" name="Gráfico 46" descr="Termómetro con relleno sólido">
          <a:extLst>
            <a:ext uri="{FF2B5EF4-FFF2-40B4-BE49-F238E27FC236}">
              <a16:creationId xmlns:a16="http://schemas.microsoft.com/office/drawing/2014/main" xmlns="" id="{C64F4293-2B4A-021B-8533-03D52130A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19"/>
            </a:ext>
          </a:extLst>
        </a:blip>
        <a:stretch>
          <a:fillRect/>
        </a:stretch>
      </xdr:blipFill>
      <xdr:spPr>
        <a:xfrm>
          <a:off x="2667000" y="7643811"/>
          <a:ext cx="452438" cy="452438"/>
        </a:xfrm>
        <a:prstGeom prst="rect">
          <a:avLst/>
        </a:prstGeom>
      </xdr:spPr>
    </xdr:pic>
    <xdr:clientData/>
  </xdr:twoCellAnchor>
  <xdr:twoCellAnchor editAs="oneCell">
    <xdr:from>
      <xdr:col>4</xdr:col>
      <xdr:colOff>369095</xdr:colOff>
      <xdr:row>32</xdr:row>
      <xdr:rowOff>142876</xdr:rowOff>
    </xdr:from>
    <xdr:to>
      <xdr:col>5</xdr:col>
      <xdr:colOff>333376</xdr:colOff>
      <xdr:row>34</xdr:row>
      <xdr:rowOff>95250</xdr:rowOff>
    </xdr:to>
    <xdr:pic>
      <xdr:nvPicPr>
        <xdr:cNvPr id="49" name="Gráfico 48" descr="Autobús con relleno sólido">
          <a:extLst>
            <a:ext uri="{FF2B5EF4-FFF2-40B4-BE49-F238E27FC236}">
              <a16:creationId xmlns:a16="http://schemas.microsoft.com/office/drawing/2014/main" xmlns="" id="{F92659BA-54AD-52EC-4E2E-AA6035A9FE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1"/>
            </a:ext>
          </a:extLst>
        </a:blip>
        <a:stretch>
          <a:fillRect/>
        </a:stretch>
      </xdr:blipFill>
      <xdr:spPr>
        <a:xfrm>
          <a:off x="2667001" y="8167689"/>
          <a:ext cx="464343" cy="464343"/>
        </a:xfrm>
        <a:prstGeom prst="rect">
          <a:avLst/>
        </a:prstGeom>
      </xdr:spPr>
    </xdr:pic>
    <xdr:clientData/>
  </xdr:twoCellAnchor>
  <xdr:twoCellAnchor>
    <xdr:from>
      <xdr:col>3</xdr:col>
      <xdr:colOff>309559</xdr:colOff>
      <xdr:row>36</xdr:row>
      <xdr:rowOff>35718</xdr:rowOff>
    </xdr:from>
    <xdr:to>
      <xdr:col>10</xdr:col>
      <xdr:colOff>357187</xdr:colOff>
      <xdr:row>38</xdr:row>
      <xdr:rowOff>188119</xdr:rowOff>
    </xdr:to>
    <xdr:sp macro="" textlink="">
      <xdr:nvSpPr>
        <xdr:cNvPr id="50" name="Rectángulo: esquinas redondeadas 49">
          <a:extLst>
            <a:ext uri="{FF2B5EF4-FFF2-40B4-BE49-F238E27FC236}">
              <a16:creationId xmlns:a16="http://schemas.microsoft.com/office/drawing/2014/main" xmlns="" id="{72DD49BA-94B2-46FB-A401-F3D062D518C6}"/>
            </a:ext>
          </a:extLst>
        </xdr:cNvPr>
        <xdr:cNvSpPr/>
      </xdr:nvSpPr>
      <xdr:spPr>
        <a:xfrm>
          <a:off x="2202653" y="9036843"/>
          <a:ext cx="5155409" cy="592932"/>
        </a:xfrm>
        <a:prstGeom prst="roundRect">
          <a:avLst/>
        </a:prstGeom>
        <a:noFill/>
        <a:ln w="571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</xdr:col>
      <xdr:colOff>415484</xdr:colOff>
      <xdr:row>36</xdr:row>
      <xdr:rowOff>32749</xdr:rowOff>
    </xdr:from>
    <xdr:to>
      <xdr:col>2</xdr:col>
      <xdr:colOff>280709</xdr:colOff>
      <xdr:row>38</xdr:row>
      <xdr:rowOff>170342</xdr:rowOff>
    </xdr:to>
    <xdr:sp macro="" textlink="">
      <xdr:nvSpPr>
        <xdr:cNvPr id="51" name="Lágrima 50">
          <a:extLst>
            <a:ext uri="{FF2B5EF4-FFF2-40B4-BE49-F238E27FC236}">
              <a16:creationId xmlns:a16="http://schemas.microsoft.com/office/drawing/2014/main" xmlns="" id="{D59084B8-B680-4B65-A32D-1388240ED028}"/>
            </a:ext>
          </a:extLst>
        </xdr:cNvPr>
        <xdr:cNvSpPr/>
      </xdr:nvSpPr>
      <xdr:spPr>
        <a:xfrm rot="2700000">
          <a:off x="1178222" y="9033136"/>
          <a:ext cx="578124" cy="579600"/>
        </a:xfrm>
        <a:prstGeom prst="teardrop">
          <a:avLst/>
        </a:prstGeom>
        <a:solidFill>
          <a:srgbClr val="BC8FDD"/>
        </a:solidFill>
        <a:ln w="28575">
          <a:solidFill>
            <a:schemeClr val="bg1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1</xdr:col>
      <xdr:colOff>452437</xdr:colOff>
      <xdr:row>36</xdr:row>
      <xdr:rowOff>59532</xdr:rowOff>
    </xdr:from>
    <xdr:to>
      <xdr:col>2</xdr:col>
      <xdr:colOff>238124</xdr:colOff>
      <xdr:row>38</xdr:row>
      <xdr:rowOff>119063</xdr:rowOff>
    </xdr:to>
    <xdr:pic>
      <xdr:nvPicPr>
        <xdr:cNvPr id="53" name="Gráfico 52" descr="Insignia 4 con relleno sólido">
          <a:extLst>
            <a:ext uri="{FF2B5EF4-FFF2-40B4-BE49-F238E27FC236}">
              <a16:creationId xmlns:a16="http://schemas.microsoft.com/office/drawing/2014/main" xmlns="" id="{4078E86D-3D1B-D9F8-36B4-987ABB86B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3"/>
            </a:ext>
          </a:extLst>
        </a:blip>
        <a:stretch>
          <a:fillRect/>
        </a:stretch>
      </xdr:blipFill>
      <xdr:spPr>
        <a:xfrm>
          <a:off x="1214437" y="9155907"/>
          <a:ext cx="500062" cy="500062"/>
        </a:xfrm>
        <a:prstGeom prst="rect">
          <a:avLst/>
        </a:prstGeom>
      </xdr:spPr>
    </xdr:pic>
    <xdr:clientData/>
  </xdr:twoCellAnchor>
  <xdr:twoCellAnchor editAs="oneCell">
    <xdr:from>
      <xdr:col>4</xdr:col>
      <xdr:colOff>357183</xdr:colOff>
      <xdr:row>39</xdr:row>
      <xdr:rowOff>190501</xdr:rowOff>
    </xdr:from>
    <xdr:to>
      <xdr:col>5</xdr:col>
      <xdr:colOff>333371</xdr:colOff>
      <xdr:row>41</xdr:row>
      <xdr:rowOff>95251</xdr:rowOff>
    </xdr:to>
    <xdr:pic>
      <xdr:nvPicPr>
        <xdr:cNvPr id="55" name="Gráfico 54" descr="Bombilla con relleno sólido">
          <a:extLst>
            <a:ext uri="{FF2B5EF4-FFF2-40B4-BE49-F238E27FC236}">
              <a16:creationId xmlns:a16="http://schemas.microsoft.com/office/drawing/2014/main" xmlns="" id="{4C888586-A42D-BCA7-7A2F-7026F719D0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5"/>
            </a:ext>
          </a:extLst>
        </a:blip>
        <a:stretch>
          <a:fillRect/>
        </a:stretch>
      </xdr:blipFill>
      <xdr:spPr>
        <a:xfrm>
          <a:off x="2655089" y="9917907"/>
          <a:ext cx="476250" cy="476250"/>
        </a:xfrm>
        <a:prstGeom prst="rect">
          <a:avLst/>
        </a:prstGeom>
      </xdr:spPr>
    </xdr:pic>
    <xdr:clientData/>
  </xdr:twoCellAnchor>
  <xdr:twoCellAnchor>
    <xdr:from>
      <xdr:col>3</xdr:col>
      <xdr:colOff>309560</xdr:colOff>
      <xdr:row>43</xdr:row>
      <xdr:rowOff>35718</xdr:rowOff>
    </xdr:from>
    <xdr:to>
      <xdr:col>7</xdr:col>
      <xdr:colOff>1428749</xdr:colOff>
      <xdr:row>45</xdr:row>
      <xdr:rowOff>188119</xdr:rowOff>
    </xdr:to>
    <xdr:sp macro="" textlink="">
      <xdr:nvSpPr>
        <xdr:cNvPr id="57" name="Rectángulo: esquinas redondeadas 56">
          <a:extLst>
            <a:ext uri="{FF2B5EF4-FFF2-40B4-BE49-F238E27FC236}">
              <a16:creationId xmlns:a16="http://schemas.microsoft.com/office/drawing/2014/main" xmlns="" id="{EB3C3AE0-90B3-430B-A0DB-6A88210F0FE1}"/>
            </a:ext>
          </a:extLst>
        </xdr:cNvPr>
        <xdr:cNvSpPr/>
      </xdr:nvSpPr>
      <xdr:spPr>
        <a:xfrm>
          <a:off x="2202654" y="10679906"/>
          <a:ext cx="3250408" cy="533401"/>
        </a:xfrm>
        <a:prstGeom prst="roundRect">
          <a:avLst/>
        </a:prstGeom>
        <a:noFill/>
        <a:ln w="571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</xdr:col>
      <xdr:colOff>413104</xdr:colOff>
      <xdr:row>43</xdr:row>
      <xdr:rowOff>30370</xdr:rowOff>
    </xdr:from>
    <xdr:to>
      <xdr:col>2</xdr:col>
      <xdr:colOff>278329</xdr:colOff>
      <xdr:row>46</xdr:row>
      <xdr:rowOff>36994</xdr:rowOff>
    </xdr:to>
    <xdr:sp macro="" textlink="">
      <xdr:nvSpPr>
        <xdr:cNvPr id="58" name="Lágrima 57">
          <a:extLst>
            <a:ext uri="{FF2B5EF4-FFF2-40B4-BE49-F238E27FC236}">
              <a16:creationId xmlns:a16="http://schemas.microsoft.com/office/drawing/2014/main" xmlns="" id="{59107395-0F9B-4140-B11D-1853907AE620}"/>
            </a:ext>
          </a:extLst>
        </xdr:cNvPr>
        <xdr:cNvSpPr/>
      </xdr:nvSpPr>
      <xdr:spPr>
        <a:xfrm rot="2700000">
          <a:off x="1175842" y="10673820"/>
          <a:ext cx="578124" cy="579600"/>
        </a:xfrm>
        <a:prstGeom prst="teardrop">
          <a:avLst/>
        </a:prstGeom>
        <a:solidFill>
          <a:schemeClr val="accent5">
            <a:lumMod val="75000"/>
          </a:schemeClr>
        </a:solidFill>
        <a:ln w="28575">
          <a:solidFill>
            <a:schemeClr val="bg1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1</xdr:col>
      <xdr:colOff>464343</xdr:colOff>
      <xdr:row>43</xdr:row>
      <xdr:rowOff>71438</xdr:rowOff>
    </xdr:from>
    <xdr:to>
      <xdr:col>2</xdr:col>
      <xdr:colOff>214311</xdr:colOff>
      <xdr:row>45</xdr:row>
      <xdr:rowOff>154781</xdr:rowOff>
    </xdr:to>
    <xdr:pic>
      <xdr:nvPicPr>
        <xdr:cNvPr id="60" name="Gráfico 59" descr="Insignia 5 con relleno sólido">
          <a:extLst>
            <a:ext uri="{FF2B5EF4-FFF2-40B4-BE49-F238E27FC236}">
              <a16:creationId xmlns:a16="http://schemas.microsoft.com/office/drawing/2014/main" xmlns="" id="{D5CF7FE0-AA33-BD10-C02A-CCEA4F4CB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7"/>
            </a:ext>
          </a:extLst>
        </a:blip>
        <a:stretch>
          <a:fillRect/>
        </a:stretch>
      </xdr:blipFill>
      <xdr:spPr>
        <a:xfrm>
          <a:off x="1226343" y="10810876"/>
          <a:ext cx="464343" cy="464343"/>
        </a:xfrm>
        <a:prstGeom prst="rect">
          <a:avLst/>
        </a:prstGeom>
      </xdr:spPr>
    </xdr:pic>
    <xdr:clientData/>
  </xdr:twoCellAnchor>
  <xdr:twoCellAnchor editAs="oneCell">
    <xdr:from>
      <xdr:col>4</xdr:col>
      <xdr:colOff>357189</xdr:colOff>
      <xdr:row>47</xdr:row>
      <xdr:rowOff>0</xdr:rowOff>
    </xdr:from>
    <xdr:to>
      <xdr:col>5</xdr:col>
      <xdr:colOff>321471</xdr:colOff>
      <xdr:row>48</xdr:row>
      <xdr:rowOff>142875</xdr:rowOff>
    </xdr:to>
    <xdr:pic>
      <xdr:nvPicPr>
        <xdr:cNvPr id="64" name="Gráfico 63" descr="Grifo con fugas con relleno sólido">
          <a:extLst>
            <a:ext uri="{FF2B5EF4-FFF2-40B4-BE49-F238E27FC236}">
              <a16:creationId xmlns:a16="http://schemas.microsoft.com/office/drawing/2014/main" xmlns="" id="{C7C82AEB-68B6-7616-F66E-19FB9B19D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9"/>
            </a:ext>
          </a:extLst>
        </a:blip>
        <a:stretch>
          <a:fillRect/>
        </a:stretch>
      </xdr:blipFill>
      <xdr:spPr>
        <a:xfrm>
          <a:off x="2631283" y="11156156"/>
          <a:ext cx="464344" cy="464344"/>
        </a:xfrm>
        <a:prstGeom prst="rect">
          <a:avLst/>
        </a:prstGeom>
      </xdr:spPr>
    </xdr:pic>
    <xdr:clientData/>
  </xdr:twoCellAnchor>
  <xdr:twoCellAnchor editAs="oneCell">
    <xdr:from>
      <xdr:col>4</xdr:col>
      <xdr:colOff>357190</xdr:colOff>
      <xdr:row>48</xdr:row>
      <xdr:rowOff>142876</xdr:rowOff>
    </xdr:from>
    <xdr:to>
      <xdr:col>5</xdr:col>
      <xdr:colOff>309564</xdr:colOff>
      <xdr:row>50</xdr:row>
      <xdr:rowOff>83342</xdr:rowOff>
    </xdr:to>
    <xdr:pic>
      <xdr:nvPicPr>
        <xdr:cNvPr id="66" name="Gráfico 65" descr="Basura con relleno sólido">
          <a:extLst>
            <a:ext uri="{FF2B5EF4-FFF2-40B4-BE49-F238E27FC236}">
              <a16:creationId xmlns:a16="http://schemas.microsoft.com/office/drawing/2014/main" xmlns="" id="{B97B1245-51CE-BA7D-5A99-3BD8247EEE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1"/>
            </a:ext>
          </a:extLst>
        </a:blip>
        <a:stretch>
          <a:fillRect/>
        </a:stretch>
      </xdr:blipFill>
      <xdr:spPr>
        <a:xfrm>
          <a:off x="2631284" y="12501564"/>
          <a:ext cx="452436" cy="452435"/>
        </a:xfrm>
        <a:prstGeom prst="rect">
          <a:avLst/>
        </a:prstGeom>
      </xdr:spPr>
    </xdr:pic>
    <xdr:clientData/>
  </xdr:twoCellAnchor>
  <xdr:twoCellAnchor>
    <xdr:from>
      <xdr:col>3</xdr:col>
      <xdr:colOff>309560</xdr:colOff>
      <xdr:row>52</xdr:row>
      <xdr:rowOff>35718</xdr:rowOff>
    </xdr:from>
    <xdr:to>
      <xdr:col>10</xdr:col>
      <xdr:colOff>690562</xdr:colOff>
      <xdr:row>54</xdr:row>
      <xdr:rowOff>188119</xdr:rowOff>
    </xdr:to>
    <xdr:sp macro="" textlink="">
      <xdr:nvSpPr>
        <xdr:cNvPr id="68" name="Rectángulo: esquinas redondeadas 67">
          <a:extLst>
            <a:ext uri="{FF2B5EF4-FFF2-40B4-BE49-F238E27FC236}">
              <a16:creationId xmlns:a16="http://schemas.microsoft.com/office/drawing/2014/main" xmlns="" id="{38EAAA87-7B80-4B59-AEE3-C7D69B3C484D}"/>
            </a:ext>
          </a:extLst>
        </xdr:cNvPr>
        <xdr:cNvSpPr/>
      </xdr:nvSpPr>
      <xdr:spPr>
        <a:xfrm>
          <a:off x="2202654" y="13168312"/>
          <a:ext cx="5488783" cy="533401"/>
        </a:xfrm>
        <a:prstGeom prst="roundRect">
          <a:avLst/>
        </a:prstGeom>
        <a:noFill/>
        <a:ln w="571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</xdr:col>
      <xdr:colOff>402594</xdr:colOff>
      <xdr:row>52</xdr:row>
      <xdr:rowOff>43261</xdr:rowOff>
    </xdr:from>
    <xdr:to>
      <xdr:col>2</xdr:col>
      <xdr:colOff>267819</xdr:colOff>
      <xdr:row>55</xdr:row>
      <xdr:rowOff>49885</xdr:rowOff>
    </xdr:to>
    <xdr:sp macro="" textlink="">
      <xdr:nvSpPr>
        <xdr:cNvPr id="69" name="Lágrima 68">
          <a:extLst>
            <a:ext uri="{FF2B5EF4-FFF2-40B4-BE49-F238E27FC236}">
              <a16:creationId xmlns:a16="http://schemas.microsoft.com/office/drawing/2014/main" xmlns="" id="{3FCA467C-6B72-4AA1-B77C-70BD41B3E124}"/>
            </a:ext>
          </a:extLst>
        </xdr:cNvPr>
        <xdr:cNvSpPr/>
      </xdr:nvSpPr>
      <xdr:spPr>
        <a:xfrm rot="2700000">
          <a:off x="1165332" y="13175117"/>
          <a:ext cx="578124" cy="579600"/>
        </a:xfrm>
        <a:prstGeom prst="teardrop">
          <a:avLst/>
        </a:prstGeom>
        <a:solidFill>
          <a:srgbClr val="F97380"/>
        </a:solidFill>
        <a:ln w="28575">
          <a:solidFill>
            <a:schemeClr val="bg1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1</xdr:col>
      <xdr:colOff>452437</xdr:colOff>
      <xdr:row>52</xdr:row>
      <xdr:rowOff>83344</xdr:rowOff>
    </xdr:from>
    <xdr:to>
      <xdr:col>2</xdr:col>
      <xdr:colOff>226218</xdr:colOff>
      <xdr:row>55</xdr:row>
      <xdr:rowOff>0</xdr:rowOff>
    </xdr:to>
    <xdr:pic>
      <xdr:nvPicPr>
        <xdr:cNvPr id="71" name="Gráfico 70" descr="Insignia 6 con relleno sólido">
          <a:extLst>
            <a:ext uri="{FF2B5EF4-FFF2-40B4-BE49-F238E27FC236}">
              <a16:creationId xmlns:a16="http://schemas.microsoft.com/office/drawing/2014/main" xmlns="" id="{C149240F-EC9F-5D3A-5413-EE71CE556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3"/>
            </a:ext>
          </a:extLst>
        </a:blip>
        <a:stretch>
          <a:fillRect/>
        </a:stretch>
      </xdr:blipFill>
      <xdr:spPr>
        <a:xfrm>
          <a:off x="1214437" y="13215938"/>
          <a:ext cx="488156" cy="488156"/>
        </a:xfrm>
        <a:prstGeom prst="rect">
          <a:avLst/>
        </a:prstGeom>
      </xdr:spPr>
    </xdr:pic>
    <xdr:clientData/>
  </xdr:twoCellAnchor>
  <xdr:twoCellAnchor editAs="oneCell">
    <xdr:from>
      <xdr:col>4</xdr:col>
      <xdr:colOff>357188</xdr:colOff>
      <xdr:row>55</xdr:row>
      <xdr:rowOff>142873</xdr:rowOff>
    </xdr:from>
    <xdr:to>
      <xdr:col>5</xdr:col>
      <xdr:colOff>333376</xdr:colOff>
      <xdr:row>57</xdr:row>
      <xdr:rowOff>107154</xdr:rowOff>
    </xdr:to>
    <xdr:pic>
      <xdr:nvPicPr>
        <xdr:cNvPr id="73" name="Gráfico 72" descr="Matemáticas con relleno sólido">
          <a:extLst>
            <a:ext uri="{FF2B5EF4-FFF2-40B4-BE49-F238E27FC236}">
              <a16:creationId xmlns:a16="http://schemas.microsoft.com/office/drawing/2014/main" xmlns="" id="{31E4C189-6B8A-D60C-F88E-F0E4434459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5"/>
            </a:ext>
          </a:extLst>
        </a:blip>
        <a:stretch>
          <a:fillRect/>
        </a:stretch>
      </xdr:blipFill>
      <xdr:spPr>
        <a:xfrm>
          <a:off x="2655094" y="13942217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4</xdr:col>
      <xdr:colOff>357188</xdr:colOff>
      <xdr:row>57</xdr:row>
      <xdr:rowOff>119062</xdr:rowOff>
    </xdr:from>
    <xdr:to>
      <xdr:col>5</xdr:col>
      <xdr:colOff>345282</xdr:colOff>
      <xdr:row>59</xdr:row>
      <xdr:rowOff>95251</xdr:rowOff>
    </xdr:to>
    <xdr:pic>
      <xdr:nvPicPr>
        <xdr:cNvPr id="75" name="Gráfico 74" descr="Gráfico de barras con relleno sólido">
          <a:extLst>
            <a:ext uri="{FF2B5EF4-FFF2-40B4-BE49-F238E27FC236}">
              <a16:creationId xmlns:a16="http://schemas.microsoft.com/office/drawing/2014/main" xmlns="" id="{5DCE7747-2113-DEE0-842E-A12E2637E8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7"/>
            </a:ext>
          </a:extLst>
        </a:blip>
        <a:stretch>
          <a:fillRect/>
        </a:stretch>
      </xdr:blipFill>
      <xdr:spPr>
        <a:xfrm>
          <a:off x="2655094" y="14430375"/>
          <a:ext cx="488156" cy="488156"/>
        </a:xfrm>
        <a:prstGeom prst="rect">
          <a:avLst/>
        </a:prstGeom>
      </xdr:spPr>
    </xdr:pic>
    <xdr:clientData/>
  </xdr:twoCellAnchor>
  <xdr:twoCellAnchor editAs="oneCell">
    <xdr:from>
      <xdr:col>4</xdr:col>
      <xdr:colOff>357189</xdr:colOff>
      <xdr:row>59</xdr:row>
      <xdr:rowOff>154782</xdr:rowOff>
    </xdr:from>
    <xdr:to>
      <xdr:col>5</xdr:col>
      <xdr:colOff>321471</xdr:colOff>
      <xdr:row>61</xdr:row>
      <xdr:rowOff>107157</xdr:rowOff>
    </xdr:to>
    <xdr:pic>
      <xdr:nvPicPr>
        <xdr:cNvPr id="77" name="Gráfico 76" descr="Bombilla y lápiz con relleno sólido">
          <a:extLst>
            <a:ext uri="{FF2B5EF4-FFF2-40B4-BE49-F238E27FC236}">
              <a16:creationId xmlns:a16="http://schemas.microsoft.com/office/drawing/2014/main" xmlns="" id="{EE29CE1F-499E-F04B-ADD2-01F6EAED0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9"/>
            </a:ext>
          </a:extLst>
        </a:blip>
        <a:stretch>
          <a:fillRect/>
        </a:stretch>
      </xdr:blipFill>
      <xdr:spPr>
        <a:xfrm>
          <a:off x="2655095" y="14978063"/>
          <a:ext cx="464344" cy="464344"/>
        </a:xfrm>
        <a:prstGeom prst="rect">
          <a:avLst/>
        </a:prstGeom>
      </xdr:spPr>
    </xdr:pic>
    <xdr:clientData/>
  </xdr:twoCellAnchor>
  <xdr:twoCellAnchor editAs="oneCell">
    <xdr:from>
      <xdr:col>16</xdr:col>
      <xdr:colOff>321470</xdr:colOff>
      <xdr:row>10</xdr:row>
      <xdr:rowOff>11906</xdr:rowOff>
    </xdr:from>
    <xdr:to>
      <xdr:col>17</xdr:col>
      <xdr:colOff>473870</xdr:colOff>
      <xdr:row>13</xdr:row>
      <xdr:rowOff>211931</xdr:rowOff>
    </xdr:to>
    <xdr:pic>
      <xdr:nvPicPr>
        <xdr:cNvPr id="13" name="Gráfico 12" descr="Notas adhesivas  con relleno sólido">
          <a:extLst>
            <a:ext uri="{FF2B5EF4-FFF2-40B4-BE49-F238E27FC236}">
              <a16:creationId xmlns:a16="http://schemas.microsoft.com/office/drawing/2014/main" xmlns="" id="{36C5B0C2-E3A0-72DD-3892-02ED2A568D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41"/>
            </a:ext>
          </a:extLst>
        </a:blip>
        <a:stretch>
          <a:fillRect/>
        </a:stretch>
      </xdr:blipFill>
      <xdr:spPr>
        <a:xfrm>
          <a:off x="12227720" y="2274094"/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319086</xdr:colOff>
      <xdr:row>19</xdr:row>
      <xdr:rowOff>247649</xdr:rowOff>
    </xdr:from>
    <xdr:to>
      <xdr:col>8</xdr:col>
      <xdr:colOff>428625</xdr:colOff>
      <xdr:row>23</xdr:row>
      <xdr:rowOff>21432</xdr:rowOff>
    </xdr:to>
    <xdr:sp macro="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xmlns="" id="{9C062845-E032-4B2F-81DD-E8A82AF9A1CF}"/>
            </a:ext>
          </a:extLst>
        </xdr:cNvPr>
        <xdr:cNvSpPr/>
      </xdr:nvSpPr>
      <xdr:spPr>
        <a:xfrm>
          <a:off x="2212180" y="4879180"/>
          <a:ext cx="3693320" cy="726283"/>
        </a:xfrm>
        <a:prstGeom prst="roundRect">
          <a:avLst/>
        </a:prstGeom>
        <a:noFill/>
        <a:ln w="571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34</xdr:col>
      <xdr:colOff>0</xdr:colOff>
      <xdr:row>37</xdr:row>
      <xdr:rowOff>0</xdr:rowOff>
    </xdr:from>
    <xdr:to>
      <xdr:col>51</xdr:col>
      <xdr:colOff>211387</xdr:colOff>
      <xdr:row>68</xdr:row>
      <xdr:rowOff>120041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7503760E-E32A-43CF-BAF1-E54145DEB3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5136475" y="8896350"/>
          <a:ext cx="13165387" cy="7011378"/>
        </a:xfrm>
        <a:prstGeom prst="rect">
          <a:avLst/>
        </a:prstGeom>
      </xdr:spPr>
    </xdr:pic>
    <xdr:clientData/>
  </xdr:twoCellAnchor>
  <xdr:twoCellAnchor editAs="oneCell">
    <xdr:from>
      <xdr:col>15</xdr:col>
      <xdr:colOff>142875</xdr:colOff>
      <xdr:row>2</xdr:row>
      <xdr:rowOff>28240</xdr:rowOff>
    </xdr:from>
    <xdr:to>
      <xdr:col>16</xdr:col>
      <xdr:colOff>633413</xdr:colOff>
      <xdr:row>3</xdr:row>
      <xdr:rowOff>48673</xdr:rowOff>
    </xdr:to>
    <xdr:pic>
      <xdr:nvPicPr>
        <xdr:cNvPr id="2" name="Imagen 1" descr="AjBcn - Normativa Gràfica">
          <a:extLst>
            <a:ext uri="{FF2B5EF4-FFF2-40B4-BE49-F238E27FC236}">
              <a16:creationId xmlns:a16="http://schemas.microsoft.com/office/drawing/2014/main" xmlns="" id="{846A8A72-7371-D514-DB15-C7608A7BE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644313" y="409240"/>
          <a:ext cx="895350" cy="3538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130969</xdr:colOff>
      <xdr:row>1</xdr:row>
      <xdr:rowOff>83344</xdr:rowOff>
    </xdr:from>
    <xdr:to>
      <xdr:col>2</xdr:col>
      <xdr:colOff>242910</xdr:colOff>
      <xdr:row>3</xdr:row>
      <xdr:rowOff>130968</xdr:rowOff>
    </xdr:to>
    <xdr:pic>
      <xdr:nvPicPr>
        <xdr:cNvPr id="5" name="Imagen 4" descr="Què és Escoles + Sostenibles? | Barcelona + Sostenible">
          <a:extLst>
            <a:ext uri="{FF2B5EF4-FFF2-40B4-BE49-F238E27FC236}">
              <a16:creationId xmlns:a16="http://schemas.microsoft.com/office/drawing/2014/main" xmlns="" id="{4E35EAB5-92DF-A901-9C35-745392779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92969" y="273844"/>
          <a:ext cx="826316" cy="571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83346</xdr:colOff>
      <xdr:row>1</xdr:row>
      <xdr:rowOff>71438</xdr:rowOff>
    </xdr:from>
    <xdr:to>
      <xdr:col>20</xdr:col>
      <xdr:colOff>607221</xdr:colOff>
      <xdr:row>3</xdr:row>
      <xdr:rowOff>159544</xdr:rowOff>
    </xdr:to>
    <xdr:pic>
      <xdr:nvPicPr>
        <xdr:cNvPr id="2" name="Gráfico 1" descr="Signo de intercalación hacia la izquierda con relleno sóli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6337B60F-99CF-474D-BCF9-4F44564A04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 flipH="1">
          <a:off x="14675646" y="261938"/>
          <a:ext cx="523875" cy="526256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0</xdr:row>
      <xdr:rowOff>162983</xdr:rowOff>
    </xdr:from>
    <xdr:to>
      <xdr:col>21</xdr:col>
      <xdr:colOff>11906</xdr:colOff>
      <xdr:row>4</xdr:row>
      <xdr:rowOff>2911</xdr:rowOff>
    </xdr:to>
    <xdr:sp macro="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xmlns="" id="{D155EFA9-3895-47A5-9192-0E35BBFB07AA}"/>
            </a:ext>
          </a:extLst>
        </xdr:cNvPr>
        <xdr:cNvSpPr/>
      </xdr:nvSpPr>
      <xdr:spPr>
        <a:xfrm>
          <a:off x="13430250" y="162983"/>
          <a:ext cx="1821656" cy="716228"/>
        </a:xfrm>
        <a:prstGeom prst="roundRect">
          <a:avLst/>
        </a:prstGeom>
        <a:noFill/>
        <a:ln w="571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19</xdr:col>
      <xdr:colOff>71443</xdr:colOff>
      <xdr:row>1</xdr:row>
      <xdr:rowOff>59530</xdr:rowOff>
    </xdr:from>
    <xdr:to>
      <xdr:col>19</xdr:col>
      <xdr:colOff>595318</xdr:colOff>
      <xdr:row>3</xdr:row>
      <xdr:rowOff>147636</xdr:rowOff>
    </xdr:to>
    <xdr:pic>
      <xdr:nvPicPr>
        <xdr:cNvPr id="4" name="Gráfico 3" descr="Signo de intercalación hacia la izquierda con relleno sólid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13908632-2CAF-4879-8DA7-EA769968C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4016043" y="250030"/>
          <a:ext cx="523875" cy="526256"/>
        </a:xfrm>
        <a:prstGeom prst="rect">
          <a:avLst/>
        </a:prstGeom>
      </xdr:spPr>
    </xdr:pic>
    <xdr:clientData/>
  </xdr:twoCellAnchor>
  <xdr:twoCellAnchor editAs="oneCell">
    <xdr:from>
      <xdr:col>18</xdr:col>
      <xdr:colOff>107157</xdr:colOff>
      <xdr:row>1</xdr:row>
      <xdr:rowOff>59532</xdr:rowOff>
    </xdr:from>
    <xdr:to>
      <xdr:col>19</xdr:col>
      <xdr:colOff>154782</xdr:colOff>
      <xdr:row>3</xdr:row>
      <xdr:rowOff>178595</xdr:rowOff>
    </xdr:to>
    <xdr:pic>
      <xdr:nvPicPr>
        <xdr:cNvPr id="5" name="Gráfico 4" descr="Icono de menú de hamburguesa con relleno sólid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1B743DCB-79E9-4321-8932-C877A4C33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7"/>
            </a:ext>
          </a:extLst>
        </a:blip>
        <a:stretch>
          <a:fillRect/>
        </a:stretch>
      </xdr:blipFill>
      <xdr:spPr>
        <a:xfrm>
          <a:off x="13537407" y="250032"/>
          <a:ext cx="561975" cy="557213"/>
        </a:xfrm>
        <a:prstGeom prst="rect">
          <a:avLst/>
        </a:prstGeom>
      </xdr:spPr>
    </xdr:pic>
    <xdr:clientData/>
  </xdr:twoCellAnchor>
  <xdr:twoCellAnchor>
    <xdr:from>
      <xdr:col>1</xdr:col>
      <xdr:colOff>261936</xdr:colOff>
      <xdr:row>0</xdr:row>
      <xdr:rowOff>166687</xdr:rowOff>
    </xdr:from>
    <xdr:to>
      <xdr:col>17</xdr:col>
      <xdr:colOff>23811</xdr:colOff>
      <xdr:row>3</xdr:row>
      <xdr:rowOff>247649</xdr:rowOff>
    </xdr:to>
    <xdr:sp macro="" textlink="">
      <xdr:nvSpPr>
        <xdr:cNvPr id="6" name="Rectángulo: esquinas redondeadas 5">
          <a:extLst>
            <a:ext uri="{FF2B5EF4-FFF2-40B4-BE49-F238E27FC236}">
              <a16:creationId xmlns:a16="http://schemas.microsoft.com/office/drawing/2014/main" xmlns="" id="{810F268C-81F4-4B70-8CB9-9CD2F5CD8817}"/>
            </a:ext>
          </a:extLst>
        </xdr:cNvPr>
        <xdr:cNvSpPr/>
      </xdr:nvSpPr>
      <xdr:spPr>
        <a:xfrm>
          <a:off x="604836" y="166687"/>
          <a:ext cx="12601575" cy="709612"/>
        </a:xfrm>
        <a:prstGeom prst="roundRect">
          <a:avLst/>
        </a:prstGeom>
        <a:noFill/>
        <a:ln w="571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309559</xdr:colOff>
      <xdr:row>0</xdr:row>
      <xdr:rowOff>5</xdr:rowOff>
    </xdr:from>
    <xdr:to>
      <xdr:col>0</xdr:col>
      <xdr:colOff>328607</xdr:colOff>
      <xdr:row>55</xdr:row>
      <xdr:rowOff>48005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xmlns="" id="{5D6A4B60-1FB7-457D-B2EF-AB2A988AEA34}"/>
            </a:ext>
          </a:extLst>
        </xdr:cNvPr>
        <xdr:cNvCxnSpPr/>
      </xdr:nvCxnSpPr>
      <xdr:spPr>
        <a:xfrm flipH="1">
          <a:off x="309559" y="5"/>
          <a:ext cx="19048" cy="12135225"/>
        </a:xfrm>
        <a:prstGeom prst="line">
          <a:avLst/>
        </a:prstGeom>
        <a:ln w="76200">
          <a:solidFill>
            <a:srgbClr val="EDCEB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130970</xdr:colOff>
      <xdr:row>6</xdr:row>
      <xdr:rowOff>35719</xdr:rowOff>
    </xdr:from>
    <xdr:to>
      <xdr:col>2</xdr:col>
      <xdr:colOff>214314</xdr:colOff>
      <xdr:row>7</xdr:row>
      <xdr:rowOff>214314</xdr:rowOff>
    </xdr:to>
    <xdr:pic>
      <xdr:nvPicPr>
        <xdr:cNvPr id="8" name="Gráfico 7" descr="Gesto de doble toque con relleno sólido">
          <a:extLst>
            <a:ext uri="{FF2B5EF4-FFF2-40B4-BE49-F238E27FC236}">
              <a16:creationId xmlns:a16="http://schemas.microsoft.com/office/drawing/2014/main" xmlns="" id="{6D7971A1-E772-484A-B728-BA36EF180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9"/>
            </a:ext>
          </a:extLst>
        </a:blip>
        <a:stretch>
          <a:fillRect/>
        </a:stretch>
      </xdr:blipFill>
      <xdr:spPr>
        <a:xfrm rot="8223432">
          <a:off x="473870" y="1302544"/>
          <a:ext cx="378619" cy="378620"/>
        </a:xfrm>
        <a:prstGeom prst="rect">
          <a:avLst/>
        </a:prstGeom>
      </xdr:spPr>
    </xdr:pic>
    <xdr:clientData/>
  </xdr:twoCellAnchor>
  <xdr:twoCellAnchor>
    <xdr:from>
      <xdr:col>4</xdr:col>
      <xdr:colOff>726280</xdr:colOff>
      <xdr:row>5</xdr:row>
      <xdr:rowOff>152399</xdr:rowOff>
    </xdr:from>
    <xdr:to>
      <xdr:col>16</xdr:col>
      <xdr:colOff>23812</xdr:colOff>
      <xdr:row>7</xdr:row>
      <xdr:rowOff>273844</xdr:rowOff>
    </xdr:to>
    <xdr:sp macro="" textlink="">
      <xdr:nvSpPr>
        <xdr:cNvPr id="21" name="Rectángulo: esquinas redondeadas 20">
          <a:extLst>
            <a:ext uri="{FF2B5EF4-FFF2-40B4-BE49-F238E27FC236}">
              <a16:creationId xmlns:a16="http://schemas.microsoft.com/office/drawing/2014/main" xmlns="" id="{7B090FD7-4FDC-43B8-AF1C-96F565D3D2C8}"/>
            </a:ext>
          </a:extLst>
        </xdr:cNvPr>
        <xdr:cNvSpPr/>
      </xdr:nvSpPr>
      <xdr:spPr>
        <a:xfrm>
          <a:off x="3307555" y="1228724"/>
          <a:ext cx="8632032" cy="511970"/>
        </a:xfrm>
        <a:prstGeom prst="roundRect">
          <a:avLst/>
        </a:prstGeom>
        <a:noFill/>
        <a:ln w="571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16</xdr:col>
      <xdr:colOff>60612</xdr:colOff>
      <xdr:row>52</xdr:row>
      <xdr:rowOff>119060</xdr:rowOff>
    </xdr:from>
    <xdr:to>
      <xdr:col>16</xdr:col>
      <xdr:colOff>584487</xdr:colOff>
      <xdr:row>55</xdr:row>
      <xdr:rowOff>64291</xdr:rowOff>
    </xdr:to>
    <xdr:pic>
      <xdr:nvPicPr>
        <xdr:cNvPr id="22" name="Gráfico 21" descr="Signo de intercalación hacia la izquierda con relleno sólido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96AD2BE7-38FA-499C-9130-E50DD6CD44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 flipH="1">
          <a:off x="11976387" y="11815760"/>
          <a:ext cx="523875" cy="526256"/>
        </a:xfrm>
        <a:prstGeom prst="rect">
          <a:avLst/>
        </a:prstGeom>
      </xdr:spPr>
    </xdr:pic>
    <xdr:clientData/>
  </xdr:twoCellAnchor>
  <xdr:twoCellAnchor editAs="oneCell">
    <xdr:from>
      <xdr:col>4</xdr:col>
      <xdr:colOff>166689</xdr:colOff>
      <xdr:row>52</xdr:row>
      <xdr:rowOff>119060</xdr:rowOff>
    </xdr:from>
    <xdr:to>
      <xdr:col>4</xdr:col>
      <xdr:colOff>690564</xdr:colOff>
      <xdr:row>55</xdr:row>
      <xdr:rowOff>64291</xdr:rowOff>
    </xdr:to>
    <xdr:pic>
      <xdr:nvPicPr>
        <xdr:cNvPr id="23" name="Gráfico 22" descr="Signo de intercalación hacia la izquierda con relleno sólido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79D4E045-73AE-40F3-9E87-747ABA9967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747964" y="11815760"/>
          <a:ext cx="523875" cy="526256"/>
        </a:xfrm>
        <a:prstGeom prst="rect">
          <a:avLst/>
        </a:prstGeom>
      </xdr:spPr>
    </xdr:pic>
    <xdr:clientData/>
  </xdr:twoCellAnchor>
  <xdr:twoCellAnchor>
    <xdr:from>
      <xdr:col>0</xdr:col>
      <xdr:colOff>59533</xdr:colOff>
      <xdr:row>54</xdr:row>
      <xdr:rowOff>6</xdr:rowOff>
    </xdr:from>
    <xdr:to>
      <xdr:col>1</xdr:col>
      <xdr:colOff>214314</xdr:colOff>
      <xdr:row>56</xdr:row>
      <xdr:rowOff>119406</xdr:rowOff>
    </xdr:to>
    <xdr:sp macro="" textlink="">
      <xdr:nvSpPr>
        <xdr:cNvPr id="24" name="Elipse 23">
          <a:extLst>
            <a:ext uri="{FF2B5EF4-FFF2-40B4-BE49-F238E27FC236}">
              <a16:creationId xmlns:a16="http://schemas.microsoft.com/office/drawing/2014/main" xmlns="" id="{6AA6A42B-D9DD-4C1B-B7F9-59260CAEC525}"/>
            </a:ext>
          </a:extLst>
        </xdr:cNvPr>
        <xdr:cNvSpPr/>
      </xdr:nvSpPr>
      <xdr:spPr>
        <a:xfrm>
          <a:off x="59533" y="11896731"/>
          <a:ext cx="497681" cy="500400"/>
        </a:xfrm>
        <a:prstGeom prst="ellipse">
          <a:avLst/>
        </a:prstGeom>
        <a:solidFill>
          <a:srgbClr val="EDCEB5"/>
        </a:solidFill>
        <a:ln>
          <a:solidFill>
            <a:srgbClr val="EDCEB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0</xdr:col>
      <xdr:colOff>83343</xdr:colOff>
      <xdr:row>54</xdr:row>
      <xdr:rowOff>11905</xdr:rowOff>
    </xdr:from>
    <xdr:to>
      <xdr:col>1</xdr:col>
      <xdr:colOff>202406</xdr:colOff>
      <xdr:row>56</xdr:row>
      <xdr:rowOff>95249</xdr:rowOff>
    </xdr:to>
    <xdr:pic>
      <xdr:nvPicPr>
        <xdr:cNvPr id="25" name="Gráfico 24" descr="Círculo con flecha a la izquierda con relleno sólido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9826B955-DCA5-48FA-8171-4E9EE31323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15"/>
            </a:ext>
          </a:extLst>
        </a:blip>
        <a:stretch>
          <a:fillRect/>
        </a:stretch>
      </xdr:blipFill>
      <xdr:spPr>
        <a:xfrm rot="5400000">
          <a:off x="82153" y="11909820"/>
          <a:ext cx="464344" cy="461963"/>
        </a:xfrm>
        <a:prstGeom prst="rect">
          <a:avLst/>
        </a:prstGeom>
      </xdr:spPr>
    </xdr:pic>
    <xdr:clientData/>
  </xdr:twoCellAnchor>
  <xdr:twoCellAnchor>
    <xdr:from>
      <xdr:col>4</xdr:col>
      <xdr:colOff>726280</xdr:colOff>
      <xdr:row>52</xdr:row>
      <xdr:rowOff>164521</xdr:rowOff>
    </xdr:from>
    <xdr:to>
      <xdr:col>16</xdr:col>
      <xdr:colOff>23812</xdr:colOff>
      <xdr:row>55</xdr:row>
      <xdr:rowOff>21431</xdr:rowOff>
    </xdr:to>
    <xdr:sp macro="" textlink="">
      <xdr:nvSpPr>
        <xdr:cNvPr id="28" name="Rectángulo: esquinas redondeadas 27">
          <a:extLst>
            <a:ext uri="{FF2B5EF4-FFF2-40B4-BE49-F238E27FC236}">
              <a16:creationId xmlns:a16="http://schemas.microsoft.com/office/drawing/2014/main" xmlns="" id="{7C3D50F0-9A4C-4CA5-B0CF-7A759A4B29C6}"/>
            </a:ext>
          </a:extLst>
        </xdr:cNvPr>
        <xdr:cNvSpPr/>
      </xdr:nvSpPr>
      <xdr:spPr>
        <a:xfrm>
          <a:off x="3307555" y="11861221"/>
          <a:ext cx="8632032" cy="437935"/>
        </a:xfrm>
        <a:prstGeom prst="roundRect">
          <a:avLst/>
        </a:prstGeom>
        <a:noFill/>
        <a:ln w="571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21</xdr:col>
      <xdr:colOff>250026</xdr:colOff>
      <xdr:row>0</xdr:row>
      <xdr:rowOff>0</xdr:rowOff>
    </xdr:from>
    <xdr:to>
      <xdr:col>21</xdr:col>
      <xdr:colOff>269074</xdr:colOff>
      <xdr:row>55</xdr:row>
      <xdr:rowOff>48000</xdr:rowOff>
    </xdr:to>
    <xdr:cxnSp macro="">
      <xdr:nvCxnSpPr>
        <xdr:cNvPr id="29" name="Conector recto 28">
          <a:extLst>
            <a:ext uri="{FF2B5EF4-FFF2-40B4-BE49-F238E27FC236}">
              <a16:creationId xmlns:a16="http://schemas.microsoft.com/office/drawing/2014/main" xmlns="" id="{8BA65F7A-5662-4D37-A7D4-D6CE265A75AB}"/>
            </a:ext>
          </a:extLst>
        </xdr:cNvPr>
        <xdr:cNvCxnSpPr/>
      </xdr:nvCxnSpPr>
      <xdr:spPr>
        <a:xfrm flipH="1">
          <a:off x="15490026" y="0"/>
          <a:ext cx="19048" cy="12135225"/>
        </a:xfrm>
        <a:prstGeom prst="line">
          <a:avLst/>
        </a:prstGeom>
        <a:ln w="76200">
          <a:solidFill>
            <a:srgbClr val="EDCEB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54</xdr:row>
      <xdr:rowOff>0</xdr:rowOff>
    </xdr:from>
    <xdr:to>
      <xdr:col>21</xdr:col>
      <xdr:colOff>500062</xdr:colOff>
      <xdr:row>56</xdr:row>
      <xdr:rowOff>119400</xdr:rowOff>
    </xdr:to>
    <xdr:sp macro="" textlink="">
      <xdr:nvSpPr>
        <xdr:cNvPr id="30" name="Elipse 29">
          <a:extLst>
            <a:ext uri="{FF2B5EF4-FFF2-40B4-BE49-F238E27FC236}">
              <a16:creationId xmlns:a16="http://schemas.microsoft.com/office/drawing/2014/main" xmlns="" id="{1FD36295-E800-451E-AF39-E876B247B810}"/>
            </a:ext>
          </a:extLst>
        </xdr:cNvPr>
        <xdr:cNvSpPr/>
      </xdr:nvSpPr>
      <xdr:spPr>
        <a:xfrm>
          <a:off x="15240000" y="11896725"/>
          <a:ext cx="500062" cy="500400"/>
        </a:xfrm>
        <a:prstGeom prst="ellipse">
          <a:avLst/>
        </a:prstGeom>
        <a:solidFill>
          <a:srgbClr val="EDCEB5"/>
        </a:solidFill>
        <a:ln>
          <a:solidFill>
            <a:srgbClr val="EDCEB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21</xdr:col>
      <xdr:colOff>23810</xdr:colOff>
      <xdr:row>54</xdr:row>
      <xdr:rowOff>11899</xdr:rowOff>
    </xdr:from>
    <xdr:to>
      <xdr:col>21</xdr:col>
      <xdr:colOff>488154</xdr:colOff>
      <xdr:row>56</xdr:row>
      <xdr:rowOff>95243</xdr:rowOff>
    </xdr:to>
    <xdr:pic>
      <xdr:nvPicPr>
        <xdr:cNvPr id="31" name="Gráfico 30" descr="Círculo con flecha a la izquierda con relleno sólido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xmlns="" id="{76C0A45F-A7EB-48C1-9276-49A45B3C0F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15"/>
            </a:ext>
          </a:extLst>
        </a:blip>
        <a:stretch>
          <a:fillRect/>
        </a:stretch>
      </xdr:blipFill>
      <xdr:spPr>
        <a:xfrm rot="5400000">
          <a:off x="15263810" y="11908624"/>
          <a:ext cx="464344" cy="464344"/>
        </a:xfrm>
        <a:prstGeom prst="rect">
          <a:avLst/>
        </a:prstGeom>
      </xdr:spPr>
    </xdr:pic>
    <xdr:clientData/>
  </xdr:twoCellAnchor>
  <xdr:twoCellAnchor editAs="oneCell">
    <xdr:from>
      <xdr:col>5</xdr:col>
      <xdr:colOff>128588</xdr:colOff>
      <xdr:row>6</xdr:row>
      <xdr:rowOff>5342</xdr:rowOff>
    </xdr:from>
    <xdr:to>
      <xdr:col>5</xdr:col>
      <xdr:colOff>547688</xdr:colOff>
      <xdr:row>7</xdr:row>
      <xdr:rowOff>252175</xdr:rowOff>
    </xdr:to>
    <xdr:pic>
      <xdr:nvPicPr>
        <xdr:cNvPr id="32" name="Gráfico 31" descr="Matemáticas con relleno sólido">
          <a:extLst>
            <a:ext uri="{FF2B5EF4-FFF2-40B4-BE49-F238E27FC236}">
              <a16:creationId xmlns:a16="http://schemas.microsoft.com/office/drawing/2014/main" xmlns="" id="{933540EE-2669-462F-A7BE-8F6625916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19"/>
            </a:ext>
          </a:extLst>
        </a:blip>
        <a:stretch>
          <a:fillRect/>
        </a:stretch>
      </xdr:blipFill>
      <xdr:spPr>
        <a:xfrm>
          <a:off x="3474244" y="1279311"/>
          <a:ext cx="419100" cy="449239"/>
        </a:xfrm>
        <a:prstGeom prst="rect">
          <a:avLst/>
        </a:prstGeom>
      </xdr:spPr>
    </xdr:pic>
    <xdr:clientData/>
  </xdr:twoCellAnchor>
  <xdr:twoCellAnchor editAs="oneCell">
    <xdr:from>
      <xdr:col>15</xdr:col>
      <xdr:colOff>138112</xdr:colOff>
      <xdr:row>5</xdr:row>
      <xdr:rowOff>181556</xdr:rowOff>
    </xdr:from>
    <xdr:to>
      <xdr:col>15</xdr:col>
      <xdr:colOff>559593</xdr:colOff>
      <xdr:row>7</xdr:row>
      <xdr:rowOff>240441</xdr:rowOff>
    </xdr:to>
    <xdr:pic>
      <xdr:nvPicPr>
        <xdr:cNvPr id="33" name="Gráfico 32" descr="Matemáticas con relleno sólido">
          <a:extLst>
            <a:ext uri="{FF2B5EF4-FFF2-40B4-BE49-F238E27FC236}">
              <a16:creationId xmlns:a16="http://schemas.microsoft.com/office/drawing/2014/main" xmlns="" id="{7B757370-AC72-47DB-B7C5-B61802017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19"/>
            </a:ext>
          </a:extLst>
        </a:blip>
        <a:stretch>
          <a:fillRect/>
        </a:stretch>
      </xdr:blipFill>
      <xdr:spPr>
        <a:xfrm>
          <a:off x="11294268" y="1265025"/>
          <a:ext cx="421481" cy="451791"/>
        </a:xfrm>
        <a:prstGeom prst="rect">
          <a:avLst/>
        </a:prstGeom>
      </xdr:spPr>
    </xdr:pic>
    <xdr:clientData/>
  </xdr:twoCellAnchor>
  <xdr:twoCellAnchor>
    <xdr:from>
      <xdr:col>5</xdr:col>
      <xdr:colOff>95250</xdr:colOff>
      <xdr:row>19</xdr:row>
      <xdr:rowOff>3571</xdr:rowOff>
    </xdr:from>
    <xdr:to>
      <xdr:col>15</xdr:col>
      <xdr:colOff>416718</xdr:colOff>
      <xdr:row>42</xdr:row>
      <xdr:rowOff>190499</xdr:rowOff>
    </xdr:to>
    <xdr:graphicFrame macro="">
      <xdr:nvGraphicFramePr>
        <xdr:cNvPr id="34" name="Gráfico 33">
          <a:extLst>
            <a:ext uri="{FF2B5EF4-FFF2-40B4-BE49-F238E27FC236}">
              <a16:creationId xmlns:a16="http://schemas.microsoft.com/office/drawing/2014/main" xmlns="" id="{EEBC84E2-B659-8C48-1A94-A13E3F1D0E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 editAs="oneCell">
    <xdr:from>
      <xdr:col>1</xdr:col>
      <xdr:colOff>11907</xdr:colOff>
      <xdr:row>9</xdr:row>
      <xdr:rowOff>178593</xdr:rowOff>
    </xdr:from>
    <xdr:to>
      <xdr:col>1</xdr:col>
      <xdr:colOff>277252</xdr:colOff>
      <xdr:row>11</xdr:row>
      <xdr:rowOff>47623</xdr:rowOff>
    </xdr:to>
    <xdr:pic>
      <xdr:nvPicPr>
        <xdr:cNvPr id="26" name="Gráfico 25" descr="Ayuda con relleno sólido">
          <a:extLst>
            <a:ext uri="{FF2B5EF4-FFF2-40B4-BE49-F238E27FC236}">
              <a16:creationId xmlns:a16="http://schemas.microsoft.com/office/drawing/2014/main" xmlns="" id="{7B5C95F4-4CCF-4E1B-9518-9693C5755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3"/>
            </a:ext>
          </a:extLst>
        </a:blip>
        <a:stretch>
          <a:fillRect/>
        </a:stretch>
      </xdr:blipFill>
      <xdr:spPr>
        <a:xfrm>
          <a:off x="354807" y="2131218"/>
          <a:ext cx="265345" cy="269080"/>
        </a:xfrm>
        <a:prstGeom prst="rect">
          <a:avLst/>
        </a:prstGeom>
      </xdr:spPr>
    </xdr:pic>
    <xdr:clientData/>
  </xdr:twoCellAnchor>
  <xdr:twoCellAnchor editAs="oneCell">
    <xdr:from>
      <xdr:col>1</xdr:col>
      <xdr:colOff>25644</xdr:colOff>
      <xdr:row>11</xdr:row>
      <xdr:rowOff>175847</xdr:rowOff>
    </xdr:from>
    <xdr:to>
      <xdr:col>1</xdr:col>
      <xdr:colOff>274461</xdr:colOff>
      <xdr:row>13</xdr:row>
      <xdr:rowOff>40116</xdr:rowOff>
    </xdr:to>
    <xdr:pic>
      <xdr:nvPicPr>
        <xdr:cNvPr id="27" name="Gráfico 26" descr="Portapapeles con relleno sólido">
          <a:extLst>
            <a:ext uri="{FF2B5EF4-FFF2-40B4-BE49-F238E27FC236}">
              <a16:creationId xmlns:a16="http://schemas.microsoft.com/office/drawing/2014/main" xmlns="" id="{5A61D46D-0B11-40F3-90DE-3E0E654692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5"/>
            </a:ext>
          </a:extLst>
        </a:blip>
        <a:stretch>
          <a:fillRect/>
        </a:stretch>
      </xdr:blipFill>
      <xdr:spPr>
        <a:xfrm>
          <a:off x="368544" y="2528522"/>
          <a:ext cx="248817" cy="264319"/>
        </a:xfrm>
        <a:prstGeom prst="rect">
          <a:avLst/>
        </a:prstGeom>
      </xdr:spPr>
    </xdr:pic>
    <xdr:clientData/>
  </xdr:twoCellAnchor>
  <xdr:twoCellAnchor editAs="oneCell">
    <xdr:from>
      <xdr:col>1</xdr:col>
      <xdr:colOff>21980</xdr:colOff>
      <xdr:row>13</xdr:row>
      <xdr:rowOff>183174</xdr:rowOff>
    </xdr:from>
    <xdr:to>
      <xdr:col>1</xdr:col>
      <xdr:colOff>248986</xdr:colOff>
      <xdr:row>15</xdr:row>
      <xdr:rowOff>21983</xdr:rowOff>
    </xdr:to>
    <xdr:pic>
      <xdr:nvPicPr>
        <xdr:cNvPr id="35" name="Gráfico 34" descr="Cabeza con engranajes con relleno sólido">
          <a:extLst>
            <a:ext uri="{FF2B5EF4-FFF2-40B4-BE49-F238E27FC236}">
              <a16:creationId xmlns:a16="http://schemas.microsoft.com/office/drawing/2014/main" xmlns="" id="{056C5C28-1288-4BE9-9F65-09E73E6FE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7"/>
            </a:ext>
          </a:extLst>
        </a:blip>
        <a:stretch>
          <a:fillRect/>
        </a:stretch>
      </xdr:blipFill>
      <xdr:spPr>
        <a:xfrm>
          <a:off x="364880" y="2945424"/>
          <a:ext cx="227006" cy="238859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15</xdr:row>
      <xdr:rowOff>183174</xdr:rowOff>
    </xdr:from>
    <xdr:to>
      <xdr:col>1</xdr:col>
      <xdr:colOff>234463</xdr:colOff>
      <xdr:row>17</xdr:row>
      <xdr:rowOff>24685</xdr:rowOff>
    </xdr:to>
    <xdr:pic>
      <xdr:nvPicPr>
        <xdr:cNvPr id="36" name="Gráfico 35" descr="Termómetro con relleno sólido">
          <a:extLst>
            <a:ext uri="{FF2B5EF4-FFF2-40B4-BE49-F238E27FC236}">
              <a16:creationId xmlns:a16="http://schemas.microsoft.com/office/drawing/2014/main" xmlns="" id="{7961832C-B809-4B0C-9C64-F788CC792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9"/>
            </a:ext>
          </a:extLst>
        </a:blip>
        <a:stretch>
          <a:fillRect/>
        </a:stretch>
      </xdr:blipFill>
      <xdr:spPr>
        <a:xfrm>
          <a:off x="342901" y="3478824"/>
          <a:ext cx="234462" cy="2415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</xdr:row>
      <xdr:rowOff>183174</xdr:rowOff>
    </xdr:from>
    <xdr:to>
      <xdr:col>1</xdr:col>
      <xdr:colOff>239101</xdr:colOff>
      <xdr:row>19</xdr:row>
      <xdr:rowOff>29309</xdr:rowOff>
    </xdr:to>
    <xdr:pic>
      <xdr:nvPicPr>
        <xdr:cNvPr id="37" name="Gráfico 36" descr="Autobús con relleno sólido">
          <a:extLst>
            <a:ext uri="{FF2B5EF4-FFF2-40B4-BE49-F238E27FC236}">
              <a16:creationId xmlns:a16="http://schemas.microsoft.com/office/drawing/2014/main" xmlns="" id="{B49488FE-4A88-4E3E-8CDB-D307EFC8DC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1"/>
            </a:ext>
          </a:extLst>
        </a:blip>
        <a:stretch>
          <a:fillRect/>
        </a:stretch>
      </xdr:blipFill>
      <xdr:spPr>
        <a:xfrm>
          <a:off x="342900" y="3878874"/>
          <a:ext cx="239101" cy="246185"/>
        </a:xfrm>
        <a:prstGeom prst="rect">
          <a:avLst/>
        </a:prstGeom>
      </xdr:spPr>
    </xdr:pic>
    <xdr:clientData/>
  </xdr:twoCellAnchor>
  <xdr:twoCellAnchor editAs="oneCell">
    <xdr:from>
      <xdr:col>0</xdr:col>
      <xdr:colOff>344364</xdr:colOff>
      <xdr:row>19</xdr:row>
      <xdr:rowOff>190500</xdr:rowOff>
    </xdr:from>
    <xdr:to>
      <xdr:col>1</xdr:col>
      <xdr:colOff>236606</xdr:colOff>
      <xdr:row>21</xdr:row>
      <xdr:rowOff>36633</xdr:rowOff>
    </xdr:to>
    <xdr:pic>
      <xdr:nvPicPr>
        <xdr:cNvPr id="38" name="Gráfico 37" descr="Bombilla con relleno sólido">
          <a:extLst>
            <a:ext uri="{FF2B5EF4-FFF2-40B4-BE49-F238E27FC236}">
              <a16:creationId xmlns:a16="http://schemas.microsoft.com/office/drawing/2014/main" xmlns="" id="{DAF518BF-8193-4605-BA86-236BD461B1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3"/>
            </a:ext>
          </a:extLst>
        </a:blip>
        <a:stretch>
          <a:fillRect/>
        </a:stretch>
      </xdr:blipFill>
      <xdr:spPr>
        <a:xfrm>
          <a:off x="344364" y="4286250"/>
          <a:ext cx="235142" cy="246183"/>
        </a:xfrm>
        <a:prstGeom prst="rect">
          <a:avLst/>
        </a:prstGeom>
      </xdr:spPr>
    </xdr:pic>
    <xdr:clientData/>
  </xdr:twoCellAnchor>
  <xdr:twoCellAnchor editAs="oneCell">
    <xdr:from>
      <xdr:col>1</xdr:col>
      <xdr:colOff>7327</xdr:colOff>
      <xdr:row>22</xdr:row>
      <xdr:rowOff>0</xdr:rowOff>
    </xdr:from>
    <xdr:to>
      <xdr:col>1</xdr:col>
      <xdr:colOff>234462</xdr:colOff>
      <xdr:row>23</xdr:row>
      <xdr:rowOff>41543</xdr:rowOff>
    </xdr:to>
    <xdr:pic>
      <xdr:nvPicPr>
        <xdr:cNvPr id="39" name="Gráfico 38" descr="Grifo con fugas con relleno sólido">
          <a:extLst>
            <a:ext uri="{FF2B5EF4-FFF2-40B4-BE49-F238E27FC236}">
              <a16:creationId xmlns:a16="http://schemas.microsoft.com/office/drawing/2014/main" xmlns="" id="{612E2EF5-B4E6-4A22-B748-D520A1D18F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5"/>
            </a:ext>
          </a:extLst>
        </a:blip>
        <a:stretch>
          <a:fillRect/>
        </a:stretch>
      </xdr:blipFill>
      <xdr:spPr>
        <a:xfrm>
          <a:off x="350227" y="4695825"/>
          <a:ext cx="227135" cy="241568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23</xdr:row>
      <xdr:rowOff>183174</xdr:rowOff>
    </xdr:from>
    <xdr:to>
      <xdr:col>1</xdr:col>
      <xdr:colOff>233701</xdr:colOff>
      <xdr:row>25</xdr:row>
      <xdr:rowOff>32556</xdr:rowOff>
    </xdr:to>
    <xdr:pic>
      <xdr:nvPicPr>
        <xdr:cNvPr id="40" name="Gráfico 39" descr="Basura con relleno sólido">
          <a:extLst>
            <a:ext uri="{FF2B5EF4-FFF2-40B4-BE49-F238E27FC236}">
              <a16:creationId xmlns:a16="http://schemas.microsoft.com/office/drawing/2014/main" xmlns="" id="{BAF7D8F5-EAA9-4C16-B89A-CD7FA068D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7"/>
            </a:ext>
          </a:extLst>
        </a:blip>
        <a:stretch>
          <a:fillRect/>
        </a:stretch>
      </xdr:blipFill>
      <xdr:spPr>
        <a:xfrm>
          <a:off x="342901" y="5079024"/>
          <a:ext cx="233700" cy="249432"/>
        </a:xfrm>
        <a:prstGeom prst="rect">
          <a:avLst/>
        </a:prstGeom>
      </xdr:spPr>
    </xdr:pic>
    <xdr:clientData/>
  </xdr:twoCellAnchor>
  <xdr:twoCellAnchor editAs="oneCell">
    <xdr:from>
      <xdr:col>1</xdr:col>
      <xdr:colOff>7328</xdr:colOff>
      <xdr:row>25</xdr:row>
      <xdr:rowOff>183174</xdr:rowOff>
    </xdr:from>
    <xdr:to>
      <xdr:col>1</xdr:col>
      <xdr:colOff>241790</xdr:colOff>
      <xdr:row>26</xdr:row>
      <xdr:rowOff>184466</xdr:rowOff>
    </xdr:to>
    <xdr:pic>
      <xdr:nvPicPr>
        <xdr:cNvPr id="41" name="Gráfico 40" descr="Matemáticas con relleno sólido">
          <a:extLst>
            <a:ext uri="{FF2B5EF4-FFF2-40B4-BE49-F238E27FC236}">
              <a16:creationId xmlns:a16="http://schemas.microsoft.com/office/drawing/2014/main" xmlns="" id="{EBCDA9A3-CA8B-41D3-B6BF-CDA9C1CCAD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9"/>
            </a:ext>
          </a:extLst>
        </a:blip>
        <a:stretch>
          <a:fillRect/>
        </a:stretch>
      </xdr:blipFill>
      <xdr:spPr>
        <a:xfrm>
          <a:off x="350228" y="5479074"/>
          <a:ext cx="234462" cy="248942"/>
        </a:xfrm>
        <a:prstGeom prst="rect">
          <a:avLst/>
        </a:prstGeom>
      </xdr:spPr>
    </xdr:pic>
    <xdr:clientData/>
  </xdr:twoCellAnchor>
  <xdr:twoCellAnchor editAs="oneCell">
    <xdr:from>
      <xdr:col>1</xdr:col>
      <xdr:colOff>7327</xdr:colOff>
      <xdr:row>27</xdr:row>
      <xdr:rowOff>175847</xdr:rowOff>
    </xdr:from>
    <xdr:to>
      <xdr:col>1</xdr:col>
      <xdr:colOff>255810</xdr:colOff>
      <xdr:row>29</xdr:row>
      <xdr:rowOff>36634</xdr:rowOff>
    </xdr:to>
    <xdr:pic>
      <xdr:nvPicPr>
        <xdr:cNvPr id="42" name="Gráfico 41" descr="Gráfico de barras con relleno sólido">
          <a:extLst>
            <a:ext uri="{FF2B5EF4-FFF2-40B4-BE49-F238E27FC236}">
              <a16:creationId xmlns:a16="http://schemas.microsoft.com/office/drawing/2014/main" xmlns="" id="{F9AD62DE-B41A-417A-BFA2-4808261045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41"/>
            </a:ext>
          </a:extLst>
        </a:blip>
        <a:stretch>
          <a:fillRect/>
        </a:stretch>
      </xdr:blipFill>
      <xdr:spPr>
        <a:xfrm>
          <a:off x="350227" y="5919422"/>
          <a:ext cx="248483" cy="260837"/>
        </a:xfrm>
        <a:prstGeom prst="rect">
          <a:avLst/>
        </a:prstGeom>
      </xdr:spPr>
    </xdr:pic>
    <xdr:clientData/>
  </xdr:twoCellAnchor>
  <xdr:twoCellAnchor editAs="oneCell">
    <xdr:from>
      <xdr:col>1</xdr:col>
      <xdr:colOff>14655</xdr:colOff>
      <xdr:row>29</xdr:row>
      <xdr:rowOff>175846</xdr:rowOff>
    </xdr:from>
    <xdr:to>
      <xdr:col>1</xdr:col>
      <xdr:colOff>255647</xdr:colOff>
      <xdr:row>31</xdr:row>
      <xdr:rowOff>24728</xdr:rowOff>
    </xdr:to>
    <xdr:pic>
      <xdr:nvPicPr>
        <xdr:cNvPr id="43" name="Gráfico 42" descr="Bombilla y lápiz con relleno sólido">
          <a:extLst>
            <a:ext uri="{FF2B5EF4-FFF2-40B4-BE49-F238E27FC236}">
              <a16:creationId xmlns:a16="http://schemas.microsoft.com/office/drawing/2014/main" xmlns="" id="{A584DDF0-5850-4F45-8E54-3A855009EC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43"/>
            </a:ext>
          </a:extLst>
        </a:blip>
        <a:stretch>
          <a:fillRect/>
        </a:stretch>
      </xdr:blipFill>
      <xdr:spPr>
        <a:xfrm>
          <a:off x="357555" y="6319471"/>
          <a:ext cx="240992" cy="248932"/>
        </a:xfrm>
        <a:prstGeom prst="rect">
          <a:avLst/>
        </a:prstGeom>
      </xdr:spPr>
    </xdr:pic>
    <xdr:clientData/>
  </xdr:twoCellAnchor>
  <xdr:twoCellAnchor editAs="oneCell">
    <xdr:from>
      <xdr:col>2</xdr:col>
      <xdr:colOff>59532</xdr:colOff>
      <xdr:row>1</xdr:row>
      <xdr:rowOff>47625</xdr:rowOff>
    </xdr:from>
    <xdr:to>
      <xdr:col>2</xdr:col>
      <xdr:colOff>885848</xdr:colOff>
      <xdr:row>3</xdr:row>
      <xdr:rowOff>178593</xdr:rowOff>
    </xdr:to>
    <xdr:pic>
      <xdr:nvPicPr>
        <xdr:cNvPr id="9" name="Imagen 8" descr="Què és Escoles + Sostenibles? | Barcelona + Sostenible">
          <a:extLst>
            <a:ext uri="{FF2B5EF4-FFF2-40B4-BE49-F238E27FC236}">
              <a16:creationId xmlns:a16="http://schemas.microsoft.com/office/drawing/2014/main" xmlns="" id="{D59D2C8F-9D1A-49A6-A2DA-6304AC5D2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2470" y="238125"/>
          <a:ext cx="826316" cy="571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607219</xdr:colOff>
      <xdr:row>1</xdr:row>
      <xdr:rowOff>166688</xdr:rowOff>
    </xdr:from>
    <xdr:to>
      <xdr:col>16</xdr:col>
      <xdr:colOff>740569</xdr:colOff>
      <xdr:row>3</xdr:row>
      <xdr:rowOff>79965</xdr:rowOff>
    </xdr:to>
    <xdr:pic>
      <xdr:nvPicPr>
        <xdr:cNvPr id="10" name="Imagen 9" descr="AjBcn - Normativa Gràfica">
          <a:extLst>
            <a:ext uri="{FF2B5EF4-FFF2-40B4-BE49-F238E27FC236}">
              <a16:creationId xmlns:a16="http://schemas.microsoft.com/office/drawing/2014/main" xmlns="" id="{E3922812-C9AB-47CB-B8A3-3CD1F2BC5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0" y="357188"/>
          <a:ext cx="895350" cy="3538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83346</xdr:colOff>
      <xdr:row>1</xdr:row>
      <xdr:rowOff>71438</xdr:rowOff>
    </xdr:from>
    <xdr:to>
      <xdr:col>20</xdr:col>
      <xdr:colOff>607221</xdr:colOff>
      <xdr:row>3</xdr:row>
      <xdr:rowOff>159544</xdr:rowOff>
    </xdr:to>
    <xdr:pic>
      <xdr:nvPicPr>
        <xdr:cNvPr id="2" name="Gráfico 1" descr="Signo de intercalación hacia la izquierda con relleno sóli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A20477BD-A968-4E97-90BF-3DD1A1E0E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 flipH="1">
          <a:off x="14637546" y="261938"/>
          <a:ext cx="523875" cy="526256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0</xdr:row>
      <xdr:rowOff>162983</xdr:rowOff>
    </xdr:from>
    <xdr:to>
      <xdr:col>21</xdr:col>
      <xdr:colOff>11906</xdr:colOff>
      <xdr:row>4</xdr:row>
      <xdr:rowOff>2911</xdr:rowOff>
    </xdr:to>
    <xdr:sp macro="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xmlns="" id="{EA065758-A5B3-4E51-9275-885A3D19ADFE}"/>
            </a:ext>
          </a:extLst>
        </xdr:cNvPr>
        <xdr:cNvSpPr/>
      </xdr:nvSpPr>
      <xdr:spPr>
        <a:xfrm>
          <a:off x="13392150" y="162983"/>
          <a:ext cx="1821656" cy="716228"/>
        </a:xfrm>
        <a:prstGeom prst="roundRect">
          <a:avLst/>
        </a:prstGeom>
        <a:noFill/>
        <a:ln w="571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19</xdr:col>
      <xdr:colOff>71443</xdr:colOff>
      <xdr:row>1</xdr:row>
      <xdr:rowOff>59530</xdr:rowOff>
    </xdr:from>
    <xdr:to>
      <xdr:col>19</xdr:col>
      <xdr:colOff>595318</xdr:colOff>
      <xdr:row>3</xdr:row>
      <xdr:rowOff>147636</xdr:rowOff>
    </xdr:to>
    <xdr:pic>
      <xdr:nvPicPr>
        <xdr:cNvPr id="4" name="Gráfico 3" descr="Signo de intercalación hacia la izquierda con relleno sólid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8DFB6931-3A10-4167-961C-60D4D683B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3977943" y="250030"/>
          <a:ext cx="523875" cy="526256"/>
        </a:xfrm>
        <a:prstGeom prst="rect">
          <a:avLst/>
        </a:prstGeom>
      </xdr:spPr>
    </xdr:pic>
    <xdr:clientData/>
  </xdr:twoCellAnchor>
  <xdr:twoCellAnchor editAs="oneCell">
    <xdr:from>
      <xdr:col>18</xdr:col>
      <xdr:colOff>107157</xdr:colOff>
      <xdr:row>1</xdr:row>
      <xdr:rowOff>59532</xdr:rowOff>
    </xdr:from>
    <xdr:to>
      <xdr:col>19</xdr:col>
      <xdr:colOff>154782</xdr:colOff>
      <xdr:row>3</xdr:row>
      <xdr:rowOff>178595</xdr:rowOff>
    </xdr:to>
    <xdr:pic>
      <xdr:nvPicPr>
        <xdr:cNvPr id="5" name="Gráfico 4" descr="Icono de menú de hamburguesa con relleno sólid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883B5FBA-A47A-4515-80A3-6EF119755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7"/>
            </a:ext>
          </a:extLst>
        </a:blip>
        <a:stretch>
          <a:fillRect/>
        </a:stretch>
      </xdr:blipFill>
      <xdr:spPr>
        <a:xfrm>
          <a:off x="13499307" y="250032"/>
          <a:ext cx="561975" cy="557213"/>
        </a:xfrm>
        <a:prstGeom prst="rect">
          <a:avLst/>
        </a:prstGeom>
      </xdr:spPr>
    </xdr:pic>
    <xdr:clientData/>
  </xdr:twoCellAnchor>
  <xdr:twoCellAnchor>
    <xdr:from>
      <xdr:col>1</xdr:col>
      <xdr:colOff>261936</xdr:colOff>
      <xdr:row>0</xdr:row>
      <xdr:rowOff>166687</xdr:rowOff>
    </xdr:from>
    <xdr:to>
      <xdr:col>17</xdr:col>
      <xdr:colOff>23811</xdr:colOff>
      <xdr:row>3</xdr:row>
      <xdr:rowOff>247649</xdr:rowOff>
    </xdr:to>
    <xdr:sp macro="" textlink="">
      <xdr:nvSpPr>
        <xdr:cNvPr id="6" name="Rectángulo: esquinas redondeadas 5">
          <a:extLst>
            <a:ext uri="{FF2B5EF4-FFF2-40B4-BE49-F238E27FC236}">
              <a16:creationId xmlns:a16="http://schemas.microsoft.com/office/drawing/2014/main" xmlns="" id="{9F94DA51-FC80-41D2-A314-A3906534524A}"/>
            </a:ext>
          </a:extLst>
        </xdr:cNvPr>
        <xdr:cNvSpPr/>
      </xdr:nvSpPr>
      <xdr:spPr>
        <a:xfrm>
          <a:off x="604836" y="166687"/>
          <a:ext cx="12563475" cy="709612"/>
        </a:xfrm>
        <a:prstGeom prst="roundRect">
          <a:avLst/>
        </a:prstGeom>
        <a:noFill/>
        <a:ln w="571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309559</xdr:colOff>
      <xdr:row>0</xdr:row>
      <xdr:rowOff>5</xdr:rowOff>
    </xdr:from>
    <xdr:to>
      <xdr:col>0</xdr:col>
      <xdr:colOff>328607</xdr:colOff>
      <xdr:row>48</xdr:row>
      <xdr:rowOff>48005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xmlns="" id="{64AD8F77-F906-4E34-8FA3-A5A2AD17E9E3}"/>
            </a:ext>
          </a:extLst>
        </xdr:cNvPr>
        <xdr:cNvCxnSpPr/>
      </xdr:nvCxnSpPr>
      <xdr:spPr>
        <a:xfrm flipH="1">
          <a:off x="309559" y="5"/>
          <a:ext cx="19048" cy="9763500"/>
        </a:xfrm>
        <a:prstGeom prst="line">
          <a:avLst/>
        </a:prstGeom>
        <a:ln w="76200">
          <a:solidFill>
            <a:srgbClr val="EDCEB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130970</xdr:colOff>
      <xdr:row>6</xdr:row>
      <xdr:rowOff>35719</xdr:rowOff>
    </xdr:from>
    <xdr:to>
      <xdr:col>2</xdr:col>
      <xdr:colOff>214314</xdr:colOff>
      <xdr:row>7</xdr:row>
      <xdr:rowOff>214314</xdr:rowOff>
    </xdr:to>
    <xdr:pic>
      <xdr:nvPicPr>
        <xdr:cNvPr id="8" name="Gráfico 7" descr="Gesto de doble toque con relleno sólido">
          <a:extLst>
            <a:ext uri="{FF2B5EF4-FFF2-40B4-BE49-F238E27FC236}">
              <a16:creationId xmlns:a16="http://schemas.microsoft.com/office/drawing/2014/main" xmlns="" id="{D30A12CC-C7C0-4B5C-9DDE-815328A45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9"/>
            </a:ext>
          </a:extLst>
        </a:blip>
        <a:stretch>
          <a:fillRect/>
        </a:stretch>
      </xdr:blipFill>
      <xdr:spPr>
        <a:xfrm rot="8223432">
          <a:off x="473870" y="1302544"/>
          <a:ext cx="378619" cy="378620"/>
        </a:xfrm>
        <a:prstGeom prst="rect">
          <a:avLst/>
        </a:prstGeom>
      </xdr:spPr>
    </xdr:pic>
    <xdr:clientData/>
  </xdr:twoCellAnchor>
  <xdr:twoCellAnchor>
    <xdr:from>
      <xdr:col>4</xdr:col>
      <xdr:colOff>726280</xdr:colOff>
      <xdr:row>5</xdr:row>
      <xdr:rowOff>152399</xdr:rowOff>
    </xdr:from>
    <xdr:to>
      <xdr:col>16</xdr:col>
      <xdr:colOff>23812</xdr:colOff>
      <xdr:row>7</xdr:row>
      <xdr:rowOff>273844</xdr:rowOff>
    </xdr:to>
    <xdr:sp macro="" textlink="">
      <xdr:nvSpPr>
        <xdr:cNvPr id="21" name="Rectángulo: esquinas redondeadas 20">
          <a:extLst>
            <a:ext uri="{FF2B5EF4-FFF2-40B4-BE49-F238E27FC236}">
              <a16:creationId xmlns:a16="http://schemas.microsoft.com/office/drawing/2014/main" xmlns="" id="{FC822B49-EE3D-4B57-B392-00B341C36CCF}"/>
            </a:ext>
          </a:extLst>
        </xdr:cNvPr>
        <xdr:cNvSpPr/>
      </xdr:nvSpPr>
      <xdr:spPr>
        <a:xfrm>
          <a:off x="3307555" y="1228724"/>
          <a:ext cx="9070182" cy="511970"/>
        </a:xfrm>
        <a:prstGeom prst="roundRect">
          <a:avLst/>
        </a:prstGeom>
        <a:noFill/>
        <a:ln w="571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16</xdr:col>
      <xdr:colOff>60612</xdr:colOff>
      <xdr:row>46</xdr:row>
      <xdr:rowOff>119060</xdr:rowOff>
    </xdr:from>
    <xdr:to>
      <xdr:col>16</xdr:col>
      <xdr:colOff>584487</xdr:colOff>
      <xdr:row>49</xdr:row>
      <xdr:rowOff>76197</xdr:rowOff>
    </xdr:to>
    <xdr:pic>
      <xdr:nvPicPr>
        <xdr:cNvPr id="22" name="Gráfico 21" descr="Signo de intercalación hacia la izquierda con relleno sólido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B9E9EFFD-A460-40E4-86C8-F5878DFD22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 flipH="1">
          <a:off x="12414537" y="9453560"/>
          <a:ext cx="523875" cy="528637"/>
        </a:xfrm>
        <a:prstGeom prst="rect">
          <a:avLst/>
        </a:prstGeom>
      </xdr:spPr>
    </xdr:pic>
    <xdr:clientData/>
  </xdr:twoCellAnchor>
  <xdr:twoCellAnchor editAs="oneCell">
    <xdr:from>
      <xdr:col>4</xdr:col>
      <xdr:colOff>166689</xdr:colOff>
      <xdr:row>46</xdr:row>
      <xdr:rowOff>119060</xdr:rowOff>
    </xdr:from>
    <xdr:to>
      <xdr:col>4</xdr:col>
      <xdr:colOff>690564</xdr:colOff>
      <xdr:row>49</xdr:row>
      <xdr:rowOff>76197</xdr:rowOff>
    </xdr:to>
    <xdr:pic>
      <xdr:nvPicPr>
        <xdr:cNvPr id="23" name="Gráfico 22" descr="Signo de intercalación hacia la izquierda con relleno sólido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2DE3BB0-1A3E-49B7-B512-122519BB94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747964" y="9453560"/>
          <a:ext cx="523875" cy="528637"/>
        </a:xfrm>
        <a:prstGeom prst="rect">
          <a:avLst/>
        </a:prstGeom>
      </xdr:spPr>
    </xdr:pic>
    <xdr:clientData/>
  </xdr:twoCellAnchor>
  <xdr:twoCellAnchor>
    <xdr:from>
      <xdr:col>0</xdr:col>
      <xdr:colOff>59533</xdr:colOff>
      <xdr:row>47</xdr:row>
      <xdr:rowOff>6</xdr:rowOff>
    </xdr:from>
    <xdr:to>
      <xdr:col>1</xdr:col>
      <xdr:colOff>214314</xdr:colOff>
      <xdr:row>49</xdr:row>
      <xdr:rowOff>119406</xdr:rowOff>
    </xdr:to>
    <xdr:sp macro="" textlink="">
      <xdr:nvSpPr>
        <xdr:cNvPr id="24" name="Elipse 23">
          <a:extLst>
            <a:ext uri="{FF2B5EF4-FFF2-40B4-BE49-F238E27FC236}">
              <a16:creationId xmlns:a16="http://schemas.microsoft.com/office/drawing/2014/main" xmlns="" id="{B172009F-473E-47DD-83C9-067658E73920}"/>
            </a:ext>
          </a:extLst>
        </xdr:cNvPr>
        <xdr:cNvSpPr/>
      </xdr:nvSpPr>
      <xdr:spPr>
        <a:xfrm>
          <a:off x="59533" y="9525006"/>
          <a:ext cx="497681" cy="500400"/>
        </a:xfrm>
        <a:prstGeom prst="ellipse">
          <a:avLst/>
        </a:prstGeom>
        <a:solidFill>
          <a:srgbClr val="EDCEB5"/>
        </a:solidFill>
        <a:ln>
          <a:solidFill>
            <a:srgbClr val="EDCEB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0</xdr:col>
      <xdr:colOff>83343</xdr:colOff>
      <xdr:row>47</xdr:row>
      <xdr:rowOff>11905</xdr:rowOff>
    </xdr:from>
    <xdr:to>
      <xdr:col>1</xdr:col>
      <xdr:colOff>202406</xdr:colOff>
      <xdr:row>49</xdr:row>
      <xdr:rowOff>95249</xdr:rowOff>
    </xdr:to>
    <xdr:pic>
      <xdr:nvPicPr>
        <xdr:cNvPr id="25" name="Gráfico 24" descr="Círculo con flecha a la izquierda con relleno sólido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BB0C7135-9838-4BF4-8B60-CE4630007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15"/>
            </a:ext>
          </a:extLst>
        </a:blip>
        <a:stretch>
          <a:fillRect/>
        </a:stretch>
      </xdr:blipFill>
      <xdr:spPr>
        <a:xfrm rot="5400000">
          <a:off x="82153" y="9538095"/>
          <a:ext cx="464344" cy="461963"/>
        </a:xfrm>
        <a:prstGeom prst="rect">
          <a:avLst/>
        </a:prstGeom>
      </xdr:spPr>
    </xdr:pic>
    <xdr:clientData/>
  </xdr:twoCellAnchor>
  <xdr:twoCellAnchor>
    <xdr:from>
      <xdr:col>4</xdr:col>
      <xdr:colOff>726280</xdr:colOff>
      <xdr:row>46</xdr:row>
      <xdr:rowOff>164521</xdr:rowOff>
    </xdr:from>
    <xdr:to>
      <xdr:col>16</xdr:col>
      <xdr:colOff>23812</xdr:colOff>
      <xdr:row>49</xdr:row>
      <xdr:rowOff>21431</xdr:rowOff>
    </xdr:to>
    <xdr:sp macro="" textlink="">
      <xdr:nvSpPr>
        <xdr:cNvPr id="26" name="Rectángulo: esquinas redondeadas 25">
          <a:extLst>
            <a:ext uri="{FF2B5EF4-FFF2-40B4-BE49-F238E27FC236}">
              <a16:creationId xmlns:a16="http://schemas.microsoft.com/office/drawing/2014/main" xmlns="" id="{83F061CA-9F89-406D-89E5-BB42B674CF4E}"/>
            </a:ext>
          </a:extLst>
        </xdr:cNvPr>
        <xdr:cNvSpPr/>
      </xdr:nvSpPr>
      <xdr:spPr>
        <a:xfrm>
          <a:off x="3307555" y="9499021"/>
          <a:ext cx="9070182" cy="428410"/>
        </a:xfrm>
        <a:prstGeom prst="roundRect">
          <a:avLst/>
        </a:prstGeom>
        <a:noFill/>
        <a:ln w="571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21</xdr:col>
      <xdr:colOff>250026</xdr:colOff>
      <xdr:row>0</xdr:row>
      <xdr:rowOff>0</xdr:rowOff>
    </xdr:from>
    <xdr:to>
      <xdr:col>21</xdr:col>
      <xdr:colOff>269074</xdr:colOff>
      <xdr:row>48</xdr:row>
      <xdr:rowOff>48000</xdr:rowOff>
    </xdr:to>
    <xdr:cxnSp macro="">
      <xdr:nvCxnSpPr>
        <xdr:cNvPr id="27" name="Conector recto 26">
          <a:extLst>
            <a:ext uri="{FF2B5EF4-FFF2-40B4-BE49-F238E27FC236}">
              <a16:creationId xmlns:a16="http://schemas.microsoft.com/office/drawing/2014/main" xmlns="" id="{72F1D418-0F3A-42DD-B684-D322E56335FD}"/>
            </a:ext>
          </a:extLst>
        </xdr:cNvPr>
        <xdr:cNvCxnSpPr/>
      </xdr:nvCxnSpPr>
      <xdr:spPr>
        <a:xfrm flipH="1">
          <a:off x="15451926" y="0"/>
          <a:ext cx="19048" cy="9763500"/>
        </a:xfrm>
        <a:prstGeom prst="line">
          <a:avLst/>
        </a:prstGeom>
        <a:ln w="76200">
          <a:solidFill>
            <a:srgbClr val="EDCEB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47</xdr:row>
      <xdr:rowOff>0</xdr:rowOff>
    </xdr:from>
    <xdr:to>
      <xdr:col>21</xdr:col>
      <xdr:colOff>500062</xdr:colOff>
      <xdr:row>49</xdr:row>
      <xdr:rowOff>119400</xdr:rowOff>
    </xdr:to>
    <xdr:sp macro="" textlink="">
      <xdr:nvSpPr>
        <xdr:cNvPr id="28" name="Elipse 27">
          <a:extLst>
            <a:ext uri="{FF2B5EF4-FFF2-40B4-BE49-F238E27FC236}">
              <a16:creationId xmlns:a16="http://schemas.microsoft.com/office/drawing/2014/main" xmlns="" id="{95C2B254-04EA-44CA-8F51-CCF1D48B17DE}"/>
            </a:ext>
          </a:extLst>
        </xdr:cNvPr>
        <xdr:cNvSpPr/>
      </xdr:nvSpPr>
      <xdr:spPr>
        <a:xfrm>
          <a:off x="15201900" y="9525000"/>
          <a:ext cx="500062" cy="500400"/>
        </a:xfrm>
        <a:prstGeom prst="ellipse">
          <a:avLst/>
        </a:prstGeom>
        <a:solidFill>
          <a:srgbClr val="EDCEB5"/>
        </a:solidFill>
        <a:ln>
          <a:solidFill>
            <a:srgbClr val="EDCEB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21</xdr:col>
      <xdr:colOff>23810</xdr:colOff>
      <xdr:row>47</xdr:row>
      <xdr:rowOff>11899</xdr:rowOff>
    </xdr:from>
    <xdr:to>
      <xdr:col>21</xdr:col>
      <xdr:colOff>488154</xdr:colOff>
      <xdr:row>49</xdr:row>
      <xdr:rowOff>95243</xdr:rowOff>
    </xdr:to>
    <xdr:pic>
      <xdr:nvPicPr>
        <xdr:cNvPr id="29" name="Gráfico 28" descr="Círculo con flecha a la izquierda con relleno sólido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xmlns="" id="{F5780F93-BED7-4FFC-A7D6-457A29734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15"/>
            </a:ext>
          </a:extLst>
        </a:blip>
        <a:stretch>
          <a:fillRect/>
        </a:stretch>
      </xdr:blipFill>
      <xdr:spPr>
        <a:xfrm rot="5400000">
          <a:off x="15225710" y="9536899"/>
          <a:ext cx="464344" cy="464344"/>
        </a:xfrm>
        <a:prstGeom prst="rect">
          <a:avLst/>
        </a:prstGeom>
      </xdr:spPr>
    </xdr:pic>
    <xdr:clientData/>
  </xdr:twoCellAnchor>
  <xdr:twoCellAnchor>
    <xdr:from>
      <xdr:col>5</xdr:col>
      <xdr:colOff>95250</xdr:colOff>
      <xdr:row>20</xdr:row>
      <xdr:rowOff>3571</xdr:rowOff>
    </xdr:from>
    <xdr:to>
      <xdr:col>15</xdr:col>
      <xdr:colOff>416718</xdr:colOff>
      <xdr:row>43</xdr:row>
      <xdr:rowOff>190499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xmlns="" id="{DFB18390-213E-499F-8970-0EBDB66D32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 editAs="oneCell">
    <xdr:from>
      <xdr:col>5</xdr:col>
      <xdr:colOff>126207</xdr:colOff>
      <xdr:row>5</xdr:row>
      <xdr:rowOff>188697</xdr:rowOff>
    </xdr:from>
    <xdr:to>
      <xdr:col>5</xdr:col>
      <xdr:colOff>546393</xdr:colOff>
      <xdr:row>7</xdr:row>
      <xdr:rowOff>238124</xdr:rowOff>
    </xdr:to>
    <xdr:pic>
      <xdr:nvPicPr>
        <xdr:cNvPr id="33" name="Gráfico 32" descr="Bombilla y lápiz con relleno sólido">
          <a:extLst>
            <a:ext uri="{FF2B5EF4-FFF2-40B4-BE49-F238E27FC236}">
              <a16:creationId xmlns:a16="http://schemas.microsoft.com/office/drawing/2014/main" xmlns="" id="{0E9B1A52-D21E-405F-86C0-8221048E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0"/>
            </a:ext>
          </a:extLst>
        </a:blip>
        <a:stretch>
          <a:fillRect/>
        </a:stretch>
      </xdr:blipFill>
      <xdr:spPr>
        <a:xfrm>
          <a:off x="3471863" y="1272166"/>
          <a:ext cx="420186" cy="442333"/>
        </a:xfrm>
        <a:prstGeom prst="rect">
          <a:avLst/>
        </a:prstGeom>
      </xdr:spPr>
    </xdr:pic>
    <xdr:clientData/>
  </xdr:twoCellAnchor>
  <xdr:twoCellAnchor editAs="oneCell">
    <xdr:from>
      <xdr:col>15</xdr:col>
      <xdr:colOff>145256</xdr:colOff>
      <xdr:row>5</xdr:row>
      <xdr:rowOff>174412</xdr:rowOff>
    </xdr:from>
    <xdr:to>
      <xdr:col>15</xdr:col>
      <xdr:colOff>583406</xdr:colOff>
      <xdr:row>7</xdr:row>
      <xdr:rowOff>242750</xdr:rowOff>
    </xdr:to>
    <xdr:pic>
      <xdr:nvPicPr>
        <xdr:cNvPr id="34" name="Gráfico 33" descr="Bombilla y lápiz con relleno sólido">
          <a:extLst>
            <a:ext uri="{FF2B5EF4-FFF2-40B4-BE49-F238E27FC236}">
              <a16:creationId xmlns:a16="http://schemas.microsoft.com/office/drawing/2014/main" xmlns="" id="{9BD5FDAD-CE6C-4924-947C-150F1B4464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0"/>
            </a:ext>
          </a:extLst>
        </a:blip>
        <a:stretch>
          <a:fillRect/>
        </a:stretch>
      </xdr:blipFill>
      <xdr:spPr>
        <a:xfrm flipH="1">
          <a:off x="11730037" y="1257881"/>
          <a:ext cx="438150" cy="461244"/>
        </a:xfrm>
        <a:prstGeom prst="rect">
          <a:avLst/>
        </a:prstGeom>
      </xdr:spPr>
    </xdr:pic>
    <xdr:clientData/>
  </xdr:twoCellAnchor>
  <xdr:twoCellAnchor editAs="oneCell">
    <xdr:from>
      <xdr:col>1</xdr:col>
      <xdr:colOff>11907</xdr:colOff>
      <xdr:row>9</xdr:row>
      <xdr:rowOff>178593</xdr:rowOff>
    </xdr:from>
    <xdr:to>
      <xdr:col>1</xdr:col>
      <xdr:colOff>277252</xdr:colOff>
      <xdr:row>11</xdr:row>
      <xdr:rowOff>47623</xdr:rowOff>
    </xdr:to>
    <xdr:pic>
      <xdr:nvPicPr>
        <xdr:cNvPr id="30" name="Gráfico 29" descr="Ayuda con relleno sólido">
          <a:extLst>
            <a:ext uri="{FF2B5EF4-FFF2-40B4-BE49-F238E27FC236}">
              <a16:creationId xmlns:a16="http://schemas.microsoft.com/office/drawing/2014/main" xmlns="" id="{EC0C8737-F779-4894-A4FB-2C4796AE51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3"/>
            </a:ext>
          </a:extLst>
        </a:blip>
        <a:stretch>
          <a:fillRect/>
        </a:stretch>
      </xdr:blipFill>
      <xdr:spPr>
        <a:xfrm>
          <a:off x="354807" y="2131218"/>
          <a:ext cx="265345" cy="269080"/>
        </a:xfrm>
        <a:prstGeom prst="rect">
          <a:avLst/>
        </a:prstGeom>
      </xdr:spPr>
    </xdr:pic>
    <xdr:clientData/>
  </xdr:twoCellAnchor>
  <xdr:twoCellAnchor editAs="oneCell">
    <xdr:from>
      <xdr:col>1</xdr:col>
      <xdr:colOff>25644</xdr:colOff>
      <xdr:row>11</xdr:row>
      <xdr:rowOff>175847</xdr:rowOff>
    </xdr:from>
    <xdr:to>
      <xdr:col>1</xdr:col>
      <xdr:colOff>274461</xdr:colOff>
      <xdr:row>13</xdr:row>
      <xdr:rowOff>30591</xdr:rowOff>
    </xdr:to>
    <xdr:pic>
      <xdr:nvPicPr>
        <xdr:cNvPr id="31" name="Gráfico 30" descr="Portapapeles con relleno sólido">
          <a:extLst>
            <a:ext uri="{FF2B5EF4-FFF2-40B4-BE49-F238E27FC236}">
              <a16:creationId xmlns:a16="http://schemas.microsoft.com/office/drawing/2014/main" xmlns="" id="{C8796F57-F16B-4DD0-AACA-114D6DC948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5"/>
            </a:ext>
          </a:extLst>
        </a:blip>
        <a:stretch>
          <a:fillRect/>
        </a:stretch>
      </xdr:blipFill>
      <xdr:spPr>
        <a:xfrm>
          <a:off x="368544" y="2528522"/>
          <a:ext cx="248817" cy="264319"/>
        </a:xfrm>
        <a:prstGeom prst="rect">
          <a:avLst/>
        </a:prstGeom>
      </xdr:spPr>
    </xdr:pic>
    <xdr:clientData/>
  </xdr:twoCellAnchor>
  <xdr:twoCellAnchor editAs="oneCell">
    <xdr:from>
      <xdr:col>1</xdr:col>
      <xdr:colOff>21980</xdr:colOff>
      <xdr:row>13</xdr:row>
      <xdr:rowOff>183174</xdr:rowOff>
    </xdr:from>
    <xdr:to>
      <xdr:col>1</xdr:col>
      <xdr:colOff>248986</xdr:colOff>
      <xdr:row>15</xdr:row>
      <xdr:rowOff>21983</xdr:rowOff>
    </xdr:to>
    <xdr:pic>
      <xdr:nvPicPr>
        <xdr:cNvPr id="35" name="Gráfico 34" descr="Cabeza con engranajes con relleno sólido">
          <a:extLst>
            <a:ext uri="{FF2B5EF4-FFF2-40B4-BE49-F238E27FC236}">
              <a16:creationId xmlns:a16="http://schemas.microsoft.com/office/drawing/2014/main" xmlns="" id="{7A0EA69F-49A5-455D-BDF9-63EE0F99E0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7"/>
            </a:ext>
          </a:extLst>
        </a:blip>
        <a:stretch>
          <a:fillRect/>
        </a:stretch>
      </xdr:blipFill>
      <xdr:spPr>
        <a:xfrm>
          <a:off x="364880" y="2935899"/>
          <a:ext cx="227006" cy="238859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15</xdr:row>
      <xdr:rowOff>183174</xdr:rowOff>
    </xdr:from>
    <xdr:to>
      <xdr:col>1</xdr:col>
      <xdr:colOff>234463</xdr:colOff>
      <xdr:row>17</xdr:row>
      <xdr:rowOff>24685</xdr:rowOff>
    </xdr:to>
    <xdr:pic>
      <xdr:nvPicPr>
        <xdr:cNvPr id="36" name="Gráfico 35" descr="Termómetro con relleno sólido">
          <a:extLst>
            <a:ext uri="{FF2B5EF4-FFF2-40B4-BE49-F238E27FC236}">
              <a16:creationId xmlns:a16="http://schemas.microsoft.com/office/drawing/2014/main" xmlns="" id="{D798F34C-4471-4CDC-957B-3C7FE2172F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9"/>
            </a:ext>
          </a:extLst>
        </a:blip>
        <a:stretch>
          <a:fillRect/>
        </a:stretch>
      </xdr:blipFill>
      <xdr:spPr>
        <a:xfrm>
          <a:off x="342901" y="3335949"/>
          <a:ext cx="234462" cy="2415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</xdr:row>
      <xdr:rowOff>183174</xdr:rowOff>
    </xdr:from>
    <xdr:to>
      <xdr:col>1</xdr:col>
      <xdr:colOff>239101</xdr:colOff>
      <xdr:row>19</xdr:row>
      <xdr:rowOff>29309</xdr:rowOff>
    </xdr:to>
    <xdr:pic>
      <xdr:nvPicPr>
        <xdr:cNvPr id="37" name="Gráfico 36" descr="Autobús con relleno sólido">
          <a:extLst>
            <a:ext uri="{FF2B5EF4-FFF2-40B4-BE49-F238E27FC236}">
              <a16:creationId xmlns:a16="http://schemas.microsoft.com/office/drawing/2014/main" xmlns="" id="{DE43FEB8-63DB-466A-9232-5A9019220D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1"/>
            </a:ext>
          </a:extLst>
        </a:blip>
        <a:stretch>
          <a:fillRect/>
        </a:stretch>
      </xdr:blipFill>
      <xdr:spPr>
        <a:xfrm>
          <a:off x="342900" y="3735999"/>
          <a:ext cx="239101" cy="246185"/>
        </a:xfrm>
        <a:prstGeom prst="rect">
          <a:avLst/>
        </a:prstGeom>
      </xdr:spPr>
    </xdr:pic>
    <xdr:clientData/>
  </xdr:twoCellAnchor>
  <xdr:twoCellAnchor editAs="oneCell">
    <xdr:from>
      <xdr:col>0</xdr:col>
      <xdr:colOff>344364</xdr:colOff>
      <xdr:row>19</xdr:row>
      <xdr:rowOff>190500</xdr:rowOff>
    </xdr:from>
    <xdr:to>
      <xdr:col>1</xdr:col>
      <xdr:colOff>236606</xdr:colOff>
      <xdr:row>21</xdr:row>
      <xdr:rowOff>36633</xdr:rowOff>
    </xdr:to>
    <xdr:pic>
      <xdr:nvPicPr>
        <xdr:cNvPr id="38" name="Gráfico 37" descr="Bombilla con relleno sólido">
          <a:extLst>
            <a:ext uri="{FF2B5EF4-FFF2-40B4-BE49-F238E27FC236}">
              <a16:creationId xmlns:a16="http://schemas.microsoft.com/office/drawing/2014/main" xmlns="" id="{23E69272-9064-4008-B6DA-B9FB1541E2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3"/>
            </a:ext>
          </a:extLst>
        </a:blip>
        <a:stretch>
          <a:fillRect/>
        </a:stretch>
      </xdr:blipFill>
      <xdr:spPr>
        <a:xfrm>
          <a:off x="344364" y="4143375"/>
          <a:ext cx="235142" cy="246183"/>
        </a:xfrm>
        <a:prstGeom prst="rect">
          <a:avLst/>
        </a:prstGeom>
      </xdr:spPr>
    </xdr:pic>
    <xdr:clientData/>
  </xdr:twoCellAnchor>
  <xdr:twoCellAnchor editAs="oneCell">
    <xdr:from>
      <xdr:col>1</xdr:col>
      <xdr:colOff>7327</xdr:colOff>
      <xdr:row>22</xdr:row>
      <xdr:rowOff>0</xdr:rowOff>
    </xdr:from>
    <xdr:to>
      <xdr:col>1</xdr:col>
      <xdr:colOff>234462</xdr:colOff>
      <xdr:row>23</xdr:row>
      <xdr:rowOff>41543</xdr:rowOff>
    </xdr:to>
    <xdr:pic>
      <xdr:nvPicPr>
        <xdr:cNvPr id="39" name="Gráfico 38" descr="Grifo con fugas con relleno sólido">
          <a:extLst>
            <a:ext uri="{FF2B5EF4-FFF2-40B4-BE49-F238E27FC236}">
              <a16:creationId xmlns:a16="http://schemas.microsoft.com/office/drawing/2014/main" xmlns="" id="{AC677FB6-379F-4BE8-A0CC-1FDEF2BB99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5"/>
            </a:ext>
          </a:extLst>
        </a:blip>
        <a:stretch>
          <a:fillRect/>
        </a:stretch>
      </xdr:blipFill>
      <xdr:spPr>
        <a:xfrm>
          <a:off x="350227" y="4552950"/>
          <a:ext cx="227135" cy="241568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23</xdr:row>
      <xdr:rowOff>183174</xdr:rowOff>
    </xdr:from>
    <xdr:to>
      <xdr:col>1</xdr:col>
      <xdr:colOff>233701</xdr:colOff>
      <xdr:row>25</xdr:row>
      <xdr:rowOff>32556</xdr:rowOff>
    </xdr:to>
    <xdr:pic>
      <xdr:nvPicPr>
        <xdr:cNvPr id="40" name="Gráfico 39" descr="Basura con relleno sólido">
          <a:extLst>
            <a:ext uri="{FF2B5EF4-FFF2-40B4-BE49-F238E27FC236}">
              <a16:creationId xmlns:a16="http://schemas.microsoft.com/office/drawing/2014/main" xmlns="" id="{DF518454-799F-4D52-A478-000EDB8AD6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7"/>
            </a:ext>
          </a:extLst>
        </a:blip>
        <a:stretch>
          <a:fillRect/>
        </a:stretch>
      </xdr:blipFill>
      <xdr:spPr>
        <a:xfrm>
          <a:off x="342901" y="4936149"/>
          <a:ext cx="233700" cy="249432"/>
        </a:xfrm>
        <a:prstGeom prst="rect">
          <a:avLst/>
        </a:prstGeom>
      </xdr:spPr>
    </xdr:pic>
    <xdr:clientData/>
  </xdr:twoCellAnchor>
  <xdr:twoCellAnchor editAs="oneCell">
    <xdr:from>
      <xdr:col>1</xdr:col>
      <xdr:colOff>7328</xdr:colOff>
      <xdr:row>25</xdr:row>
      <xdr:rowOff>183174</xdr:rowOff>
    </xdr:from>
    <xdr:to>
      <xdr:col>1</xdr:col>
      <xdr:colOff>241790</xdr:colOff>
      <xdr:row>26</xdr:row>
      <xdr:rowOff>184466</xdr:rowOff>
    </xdr:to>
    <xdr:pic>
      <xdr:nvPicPr>
        <xdr:cNvPr id="41" name="Gráfico 40" descr="Matemáticas con relleno sólido">
          <a:extLst>
            <a:ext uri="{FF2B5EF4-FFF2-40B4-BE49-F238E27FC236}">
              <a16:creationId xmlns:a16="http://schemas.microsoft.com/office/drawing/2014/main" xmlns="" id="{4B4F62B7-5E2E-4E39-9F60-8AB85DB40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9"/>
            </a:ext>
          </a:extLst>
        </a:blip>
        <a:stretch>
          <a:fillRect/>
        </a:stretch>
      </xdr:blipFill>
      <xdr:spPr>
        <a:xfrm>
          <a:off x="350228" y="5336199"/>
          <a:ext cx="234462" cy="248942"/>
        </a:xfrm>
        <a:prstGeom prst="rect">
          <a:avLst/>
        </a:prstGeom>
      </xdr:spPr>
    </xdr:pic>
    <xdr:clientData/>
  </xdr:twoCellAnchor>
  <xdr:twoCellAnchor editAs="oneCell">
    <xdr:from>
      <xdr:col>1</xdr:col>
      <xdr:colOff>7327</xdr:colOff>
      <xdr:row>27</xdr:row>
      <xdr:rowOff>175847</xdr:rowOff>
    </xdr:from>
    <xdr:to>
      <xdr:col>1</xdr:col>
      <xdr:colOff>255810</xdr:colOff>
      <xdr:row>29</xdr:row>
      <xdr:rowOff>36634</xdr:rowOff>
    </xdr:to>
    <xdr:pic>
      <xdr:nvPicPr>
        <xdr:cNvPr id="42" name="Gráfico 41" descr="Gráfico de barras con relleno sólido">
          <a:extLst>
            <a:ext uri="{FF2B5EF4-FFF2-40B4-BE49-F238E27FC236}">
              <a16:creationId xmlns:a16="http://schemas.microsoft.com/office/drawing/2014/main" xmlns="" id="{5CA057E5-48CC-4156-99CC-6A792935CB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41"/>
            </a:ext>
          </a:extLst>
        </a:blip>
        <a:stretch>
          <a:fillRect/>
        </a:stretch>
      </xdr:blipFill>
      <xdr:spPr>
        <a:xfrm>
          <a:off x="350227" y="5776547"/>
          <a:ext cx="248483" cy="260837"/>
        </a:xfrm>
        <a:prstGeom prst="rect">
          <a:avLst/>
        </a:prstGeom>
      </xdr:spPr>
    </xdr:pic>
    <xdr:clientData/>
  </xdr:twoCellAnchor>
  <xdr:twoCellAnchor editAs="oneCell">
    <xdr:from>
      <xdr:col>1</xdr:col>
      <xdr:colOff>14655</xdr:colOff>
      <xdr:row>29</xdr:row>
      <xdr:rowOff>175846</xdr:rowOff>
    </xdr:from>
    <xdr:to>
      <xdr:col>1</xdr:col>
      <xdr:colOff>255647</xdr:colOff>
      <xdr:row>31</xdr:row>
      <xdr:rowOff>24728</xdr:rowOff>
    </xdr:to>
    <xdr:pic>
      <xdr:nvPicPr>
        <xdr:cNvPr id="43" name="Gráfico 42" descr="Bombilla y lápiz con relleno sólido">
          <a:extLst>
            <a:ext uri="{FF2B5EF4-FFF2-40B4-BE49-F238E27FC236}">
              <a16:creationId xmlns:a16="http://schemas.microsoft.com/office/drawing/2014/main" xmlns="" id="{E04AD78B-643E-48B7-A92A-550257B4D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43"/>
            </a:ext>
          </a:extLst>
        </a:blip>
        <a:stretch>
          <a:fillRect/>
        </a:stretch>
      </xdr:blipFill>
      <xdr:spPr>
        <a:xfrm>
          <a:off x="357555" y="6176596"/>
          <a:ext cx="240992" cy="248932"/>
        </a:xfrm>
        <a:prstGeom prst="rect">
          <a:avLst/>
        </a:prstGeom>
      </xdr:spPr>
    </xdr:pic>
    <xdr:clientData/>
  </xdr:twoCellAnchor>
  <xdr:twoCellAnchor editAs="oneCell">
    <xdr:from>
      <xdr:col>2</xdr:col>
      <xdr:colOff>71438</xdr:colOff>
      <xdr:row>1</xdr:row>
      <xdr:rowOff>59532</xdr:rowOff>
    </xdr:from>
    <xdr:to>
      <xdr:col>2</xdr:col>
      <xdr:colOff>897754</xdr:colOff>
      <xdr:row>3</xdr:row>
      <xdr:rowOff>190500</xdr:rowOff>
    </xdr:to>
    <xdr:pic>
      <xdr:nvPicPr>
        <xdr:cNvPr id="9" name="Imagen 8" descr="Què és Escoles + Sostenibles? | Barcelona + Sostenible">
          <a:extLst>
            <a:ext uri="{FF2B5EF4-FFF2-40B4-BE49-F238E27FC236}">
              <a16:creationId xmlns:a16="http://schemas.microsoft.com/office/drawing/2014/main" xmlns="" id="{6439BF5E-5F09-4F01-8A55-797695F4D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6" y="250032"/>
          <a:ext cx="826316" cy="571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607219</xdr:colOff>
      <xdr:row>1</xdr:row>
      <xdr:rowOff>178594</xdr:rowOff>
    </xdr:from>
    <xdr:to>
      <xdr:col>16</xdr:col>
      <xdr:colOff>740569</xdr:colOff>
      <xdr:row>3</xdr:row>
      <xdr:rowOff>91871</xdr:rowOff>
    </xdr:to>
    <xdr:pic>
      <xdr:nvPicPr>
        <xdr:cNvPr id="10" name="Imagen 9" descr="AjBcn - Normativa Gràfica">
          <a:extLst>
            <a:ext uri="{FF2B5EF4-FFF2-40B4-BE49-F238E27FC236}">
              <a16:creationId xmlns:a16="http://schemas.microsoft.com/office/drawing/2014/main" xmlns="" id="{1CE38510-3329-4D67-A71F-9A3FA05EE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0" y="369094"/>
          <a:ext cx="895350" cy="3538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0</xdr:row>
      <xdr:rowOff>162983</xdr:rowOff>
    </xdr:from>
    <xdr:to>
      <xdr:col>20</xdr:col>
      <xdr:colOff>11906</xdr:colOff>
      <xdr:row>4</xdr:row>
      <xdr:rowOff>2911</xdr:rowOff>
    </xdr:to>
    <xdr:sp macro="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xmlns="" id="{9FC9CD12-74F3-40F5-A3EE-387A70CDEEB4}"/>
            </a:ext>
          </a:extLst>
        </xdr:cNvPr>
        <xdr:cNvSpPr/>
      </xdr:nvSpPr>
      <xdr:spPr>
        <a:xfrm>
          <a:off x="12763500" y="162983"/>
          <a:ext cx="1821656" cy="716228"/>
        </a:xfrm>
        <a:prstGeom prst="roundRect">
          <a:avLst/>
        </a:prstGeom>
        <a:noFill/>
        <a:ln w="571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19</xdr:col>
      <xdr:colOff>71443</xdr:colOff>
      <xdr:row>1</xdr:row>
      <xdr:rowOff>59530</xdr:rowOff>
    </xdr:from>
    <xdr:to>
      <xdr:col>19</xdr:col>
      <xdr:colOff>595318</xdr:colOff>
      <xdr:row>3</xdr:row>
      <xdr:rowOff>147636</xdr:rowOff>
    </xdr:to>
    <xdr:pic>
      <xdr:nvPicPr>
        <xdr:cNvPr id="4" name="Gráfico 3" descr="Signo de intercalación hacia la izquierda con relleno sóli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7FBAB66B-67D1-499B-A25D-1B9024C512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3349293" y="250030"/>
          <a:ext cx="523875" cy="526256"/>
        </a:xfrm>
        <a:prstGeom prst="rect">
          <a:avLst/>
        </a:prstGeom>
      </xdr:spPr>
    </xdr:pic>
    <xdr:clientData/>
  </xdr:twoCellAnchor>
  <xdr:twoCellAnchor editAs="oneCell">
    <xdr:from>
      <xdr:col>18</xdr:col>
      <xdr:colOff>107157</xdr:colOff>
      <xdr:row>1</xdr:row>
      <xdr:rowOff>59532</xdr:rowOff>
    </xdr:from>
    <xdr:to>
      <xdr:col>19</xdr:col>
      <xdr:colOff>154782</xdr:colOff>
      <xdr:row>3</xdr:row>
      <xdr:rowOff>178595</xdr:rowOff>
    </xdr:to>
    <xdr:pic>
      <xdr:nvPicPr>
        <xdr:cNvPr id="5" name="Gráfico 4" descr="Icono de menú de hamburguesa con relleno sólid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8DA38B81-E569-488F-9D25-8CCA876565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6"/>
            </a:ext>
          </a:extLst>
        </a:blip>
        <a:stretch>
          <a:fillRect/>
        </a:stretch>
      </xdr:blipFill>
      <xdr:spPr>
        <a:xfrm>
          <a:off x="12870657" y="250032"/>
          <a:ext cx="561975" cy="557213"/>
        </a:xfrm>
        <a:prstGeom prst="rect">
          <a:avLst/>
        </a:prstGeom>
      </xdr:spPr>
    </xdr:pic>
    <xdr:clientData/>
  </xdr:twoCellAnchor>
  <xdr:twoCellAnchor>
    <xdr:from>
      <xdr:col>1</xdr:col>
      <xdr:colOff>261936</xdr:colOff>
      <xdr:row>0</xdr:row>
      <xdr:rowOff>166687</xdr:rowOff>
    </xdr:from>
    <xdr:to>
      <xdr:col>17</xdr:col>
      <xdr:colOff>23811</xdr:colOff>
      <xdr:row>3</xdr:row>
      <xdr:rowOff>247649</xdr:rowOff>
    </xdr:to>
    <xdr:sp macro="" textlink="">
      <xdr:nvSpPr>
        <xdr:cNvPr id="6" name="Rectángulo: esquinas redondeadas 5">
          <a:extLst>
            <a:ext uri="{FF2B5EF4-FFF2-40B4-BE49-F238E27FC236}">
              <a16:creationId xmlns:a16="http://schemas.microsoft.com/office/drawing/2014/main" xmlns="" id="{35AC9C86-3E12-43A7-928C-BFE09408972D}"/>
            </a:ext>
          </a:extLst>
        </xdr:cNvPr>
        <xdr:cNvSpPr/>
      </xdr:nvSpPr>
      <xdr:spPr>
        <a:xfrm>
          <a:off x="604836" y="166687"/>
          <a:ext cx="11934825" cy="709612"/>
        </a:xfrm>
        <a:prstGeom prst="roundRect">
          <a:avLst/>
        </a:prstGeom>
        <a:noFill/>
        <a:ln w="571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309559</xdr:colOff>
      <xdr:row>0</xdr:row>
      <xdr:rowOff>5</xdr:rowOff>
    </xdr:from>
    <xdr:to>
      <xdr:col>0</xdr:col>
      <xdr:colOff>328607</xdr:colOff>
      <xdr:row>89</xdr:row>
      <xdr:rowOff>48005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xmlns="" id="{2FDE20D0-13F8-47DC-994A-1326C613715C}"/>
            </a:ext>
          </a:extLst>
        </xdr:cNvPr>
        <xdr:cNvCxnSpPr/>
      </xdr:nvCxnSpPr>
      <xdr:spPr>
        <a:xfrm flipH="1">
          <a:off x="309559" y="5"/>
          <a:ext cx="19048" cy="17897850"/>
        </a:xfrm>
        <a:prstGeom prst="line">
          <a:avLst/>
        </a:prstGeom>
        <a:ln w="76200">
          <a:solidFill>
            <a:srgbClr val="EDCEB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130970</xdr:colOff>
      <xdr:row>6</xdr:row>
      <xdr:rowOff>35719</xdr:rowOff>
    </xdr:from>
    <xdr:to>
      <xdr:col>2</xdr:col>
      <xdr:colOff>214314</xdr:colOff>
      <xdr:row>7</xdr:row>
      <xdr:rowOff>214314</xdr:rowOff>
    </xdr:to>
    <xdr:pic>
      <xdr:nvPicPr>
        <xdr:cNvPr id="8" name="Gráfico 7" descr="Gesto de doble toque con relleno sólido">
          <a:extLst>
            <a:ext uri="{FF2B5EF4-FFF2-40B4-BE49-F238E27FC236}">
              <a16:creationId xmlns:a16="http://schemas.microsoft.com/office/drawing/2014/main" xmlns="" id="{ECF4258F-CCA2-4AB9-B989-8C2821A41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8"/>
            </a:ext>
          </a:extLst>
        </a:blip>
        <a:stretch>
          <a:fillRect/>
        </a:stretch>
      </xdr:blipFill>
      <xdr:spPr>
        <a:xfrm rot="8223432">
          <a:off x="473870" y="1302544"/>
          <a:ext cx="378619" cy="378620"/>
        </a:xfrm>
        <a:prstGeom prst="rect">
          <a:avLst/>
        </a:prstGeom>
      </xdr:spPr>
    </xdr:pic>
    <xdr:clientData/>
  </xdr:twoCellAnchor>
  <xdr:twoCellAnchor>
    <xdr:from>
      <xdr:col>4</xdr:col>
      <xdr:colOff>726280</xdr:colOff>
      <xdr:row>5</xdr:row>
      <xdr:rowOff>182671</xdr:rowOff>
    </xdr:from>
    <xdr:to>
      <xdr:col>16</xdr:col>
      <xdr:colOff>23813</xdr:colOff>
      <xdr:row>7</xdr:row>
      <xdr:rowOff>273843</xdr:rowOff>
    </xdr:to>
    <xdr:sp macro="" textlink="">
      <xdr:nvSpPr>
        <xdr:cNvPr id="21" name="Rectángulo: esquinas redondeadas 20">
          <a:extLst>
            <a:ext uri="{FF2B5EF4-FFF2-40B4-BE49-F238E27FC236}">
              <a16:creationId xmlns:a16="http://schemas.microsoft.com/office/drawing/2014/main" xmlns="" id="{C85C26F8-80E7-4831-8B63-00D42E119C13}"/>
            </a:ext>
          </a:extLst>
        </xdr:cNvPr>
        <xdr:cNvSpPr/>
      </xdr:nvSpPr>
      <xdr:spPr>
        <a:xfrm>
          <a:off x="3357561" y="1266140"/>
          <a:ext cx="8465346" cy="484078"/>
        </a:xfrm>
        <a:prstGeom prst="roundRect">
          <a:avLst/>
        </a:prstGeom>
        <a:noFill/>
        <a:ln w="571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59533</xdr:colOff>
      <xdr:row>88</xdr:row>
      <xdr:rowOff>6</xdr:rowOff>
    </xdr:from>
    <xdr:to>
      <xdr:col>1</xdr:col>
      <xdr:colOff>214314</xdr:colOff>
      <xdr:row>90</xdr:row>
      <xdr:rowOff>119406</xdr:rowOff>
    </xdr:to>
    <xdr:sp macro="" textlink="">
      <xdr:nvSpPr>
        <xdr:cNvPr id="22" name="Elipse 21">
          <a:extLst>
            <a:ext uri="{FF2B5EF4-FFF2-40B4-BE49-F238E27FC236}">
              <a16:creationId xmlns:a16="http://schemas.microsoft.com/office/drawing/2014/main" xmlns="" id="{9C2010C8-0DB7-463E-A505-D14DDB823226}"/>
            </a:ext>
          </a:extLst>
        </xdr:cNvPr>
        <xdr:cNvSpPr/>
      </xdr:nvSpPr>
      <xdr:spPr>
        <a:xfrm>
          <a:off x="59533" y="17659356"/>
          <a:ext cx="497681" cy="500400"/>
        </a:xfrm>
        <a:prstGeom prst="ellipse">
          <a:avLst/>
        </a:prstGeom>
        <a:solidFill>
          <a:srgbClr val="EDCEB5"/>
        </a:solidFill>
        <a:ln>
          <a:solidFill>
            <a:srgbClr val="EDCEB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0</xdr:col>
      <xdr:colOff>83343</xdr:colOff>
      <xdr:row>88</xdr:row>
      <xdr:rowOff>11905</xdr:rowOff>
    </xdr:from>
    <xdr:to>
      <xdr:col>1</xdr:col>
      <xdr:colOff>202406</xdr:colOff>
      <xdr:row>90</xdr:row>
      <xdr:rowOff>91280</xdr:rowOff>
    </xdr:to>
    <xdr:pic>
      <xdr:nvPicPr>
        <xdr:cNvPr id="23" name="Gráfico 22" descr="Círculo con flecha a la izquierda con relleno sólido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D9D3D47D-8519-4116-9803-20875BCD9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11"/>
            </a:ext>
          </a:extLst>
        </a:blip>
        <a:stretch>
          <a:fillRect/>
        </a:stretch>
      </xdr:blipFill>
      <xdr:spPr>
        <a:xfrm rot="5400000">
          <a:off x="84137" y="17670461"/>
          <a:ext cx="460375" cy="461963"/>
        </a:xfrm>
        <a:prstGeom prst="rect">
          <a:avLst/>
        </a:prstGeom>
      </xdr:spPr>
    </xdr:pic>
    <xdr:clientData/>
  </xdr:twoCellAnchor>
  <xdr:twoCellAnchor>
    <xdr:from>
      <xdr:col>4</xdr:col>
      <xdr:colOff>726280</xdr:colOff>
      <xdr:row>87</xdr:row>
      <xdr:rowOff>198436</xdr:rowOff>
    </xdr:from>
    <xdr:to>
      <xdr:col>16</xdr:col>
      <xdr:colOff>23812</xdr:colOff>
      <xdr:row>90</xdr:row>
      <xdr:rowOff>21430</xdr:rowOff>
    </xdr:to>
    <xdr:sp macro="" textlink="">
      <xdr:nvSpPr>
        <xdr:cNvPr id="24" name="Rectángulo: esquinas redondeadas 23">
          <a:extLst>
            <a:ext uri="{FF2B5EF4-FFF2-40B4-BE49-F238E27FC236}">
              <a16:creationId xmlns:a16="http://schemas.microsoft.com/office/drawing/2014/main" xmlns="" id="{C9FDC527-30ED-4AF6-8B3D-E69E24894A84}"/>
            </a:ext>
          </a:extLst>
        </xdr:cNvPr>
        <xdr:cNvSpPr/>
      </xdr:nvSpPr>
      <xdr:spPr>
        <a:xfrm>
          <a:off x="3355180" y="17657761"/>
          <a:ext cx="7917657" cy="404019"/>
        </a:xfrm>
        <a:prstGeom prst="roundRect">
          <a:avLst/>
        </a:prstGeom>
        <a:noFill/>
        <a:ln w="571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20</xdr:col>
      <xdr:colOff>250026</xdr:colOff>
      <xdr:row>0</xdr:row>
      <xdr:rowOff>0</xdr:rowOff>
    </xdr:from>
    <xdr:to>
      <xdr:col>20</xdr:col>
      <xdr:colOff>269074</xdr:colOff>
      <xdr:row>89</xdr:row>
      <xdr:rowOff>48000</xdr:rowOff>
    </xdr:to>
    <xdr:cxnSp macro="">
      <xdr:nvCxnSpPr>
        <xdr:cNvPr id="25" name="Conector recto 24">
          <a:extLst>
            <a:ext uri="{FF2B5EF4-FFF2-40B4-BE49-F238E27FC236}">
              <a16:creationId xmlns:a16="http://schemas.microsoft.com/office/drawing/2014/main" xmlns="" id="{B825562C-8443-42BA-8D5B-2D504AEB46D4}"/>
            </a:ext>
          </a:extLst>
        </xdr:cNvPr>
        <xdr:cNvCxnSpPr/>
      </xdr:nvCxnSpPr>
      <xdr:spPr>
        <a:xfrm flipH="1">
          <a:off x="14823276" y="0"/>
          <a:ext cx="19048" cy="17897850"/>
        </a:xfrm>
        <a:prstGeom prst="line">
          <a:avLst/>
        </a:prstGeom>
        <a:ln w="76200">
          <a:solidFill>
            <a:srgbClr val="EDCEB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88</xdr:row>
      <xdr:rowOff>0</xdr:rowOff>
    </xdr:from>
    <xdr:to>
      <xdr:col>20</xdr:col>
      <xdr:colOff>500062</xdr:colOff>
      <xdr:row>90</xdr:row>
      <xdr:rowOff>119400</xdr:rowOff>
    </xdr:to>
    <xdr:sp macro="" textlink="">
      <xdr:nvSpPr>
        <xdr:cNvPr id="26" name="Elipse 25">
          <a:extLst>
            <a:ext uri="{FF2B5EF4-FFF2-40B4-BE49-F238E27FC236}">
              <a16:creationId xmlns:a16="http://schemas.microsoft.com/office/drawing/2014/main" xmlns="" id="{719564D1-F517-4887-9257-9CE0AFB82BB2}"/>
            </a:ext>
          </a:extLst>
        </xdr:cNvPr>
        <xdr:cNvSpPr/>
      </xdr:nvSpPr>
      <xdr:spPr>
        <a:xfrm>
          <a:off x="14573250" y="17659350"/>
          <a:ext cx="500062" cy="500400"/>
        </a:xfrm>
        <a:prstGeom prst="ellipse">
          <a:avLst/>
        </a:prstGeom>
        <a:solidFill>
          <a:srgbClr val="EDCEB5"/>
        </a:solidFill>
        <a:ln>
          <a:solidFill>
            <a:srgbClr val="EDCEB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20</xdr:col>
      <xdr:colOff>23810</xdr:colOff>
      <xdr:row>88</xdr:row>
      <xdr:rowOff>11899</xdr:rowOff>
    </xdr:from>
    <xdr:to>
      <xdr:col>20</xdr:col>
      <xdr:colOff>488154</xdr:colOff>
      <xdr:row>90</xdr:row>
      <xdr:rowOff>91274</xdr:rowOff>
    </xdr:to>
    <xdr:pic>
      <xdr:nvPicPr>
        <xdr:cNvPr id="27" name="Gráfico 26" descr="Círculo con flecha a la izquierda con relleno sólido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7FB8AC0F-3867-46AA-8EB5-AA5FC4E66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11"/>
            </a:ext>
          </a:extLst>
        </a:blip>
        <a:stretch>
          <a:fillRect/>
        </a:stretch>
      </xdr:blipFill>
      <xdr:spPr>
        <a:xfrm rot="5400000">
          <a:off x="14599044" y="17669265"/>
          <a:ext cx="460375" cy="464344"/>
        </a:xfrm>
        <a:prstGeom prst="rect">
          <a:avLst/>
        </a:prstGeom>
      </xdr:spPr>
    </xdr:pic>
    <xdr:clientData/>
  </xdr:twoCellAnchor>
  <xdr:twoCellAnchor editAs="oneCell">
    <xdr:from>
      <xdr:col>5</xdr:col>
      <xdr:colOff>128588</xdr:colOff>
      <xdr:row>6</xdr:row>
      <xdr:rowOff>5343</xdr:rowOff>
    </xdr:from>
    <xdr:to>
      <xdr:col>5</xdr:col>
      <xdr:colOff>547688</xdr:colOff>
      <xdr:row>7</xdr:row>
      <xdr:rowOff>252712</xdr:rowOff>
    </xdr:to>
    <xdr:pic>
      <xdr:nvPicPr>
        <xdr:cNvPr id="28" name="Gráfico 27" descr="Cabeza con engranajes con relleno sólido">
          <a:extLst>
            <a:ext uri="{FF2B5EF4-FFF2-40B4-BE49-F238E27FC236}">
              <a16:creationId xmlns:a16="http://schemas.microsoft.com/office/drawing/2014/main" xmlns="" id="{4EE0C45E-B17B-44CF-BB7C-54F5F15203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15"/>
            </a:ext>
          </a:extLst>
        </a:blip>
        <a:stretch>
          <a:fillRect/>
        </a:stretch>
      </xdr:blipFill>
      <xdr:spPr>
        <a:xfrm>
          <a:off x="3519488" y="1272168"/>
          <a:ext cx="419100" cy="447394"/>
        </a:xfrm>
        <a:prstGeom prst="rect">
          <a:avLst/>
        </a:prstGeom>
      </xdr:spPr>
    </xdr:pic>
    <xdr:clientData/>
  </xdr:twoCellAnchor>
  <xdr:twoCellAnchor editAs="oneCell">
    <xdr:from>
      <xdr:col>15</xdr:col>
      <xdr:colOff>128328</xdr:colOff>
      <xdr:row>6</xdr:row>
      <xdr:rowOff>16009</xdr:rowOff>
    </xdr:from>
    <xdr:to>
      <xdr:col>15</xdr:col>
      <xdr:colOff>553852</xdr:colOff>
      <xdr:row>7</xdr:row>
      <xdr:rowOff>265934</xdr:rowOff>
    </xdr:to>
    <xdr:pic>
      <xdr:nvPicPr>
        <xdr:cNvPr id="29" name="Gráfico 28" descr="Cabeza con engranajes con relleno sólido">
          <a:extLst>
            <a:ext uri="{FF2B5EF4-FFF2-40B4-BE49-F238E27FC236}">
              <a16:creationId xmlns:a16="http://schemas.microsoft.com/office/drawing/2014/main" xmlns="" id="{68BA7595-1CB0-4B64-998D-86803BD9FE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15"/>
            </a:ext>
          </a:extLst>
        </a:blip>
        <a:stretch>
          <a:fillRect/>
        </a:stretch>
      </xdr:blipFill>
      <xdr:spPr>
        <a:xfrm flipH="1">
          <a:off x="11165422" y="1289978"/>
          <a:ext cx="425524" cy="452331"/>
        </a:xfrm>
        <a:prstGeom prst="rect">
          <a:avLst/>
        </a:prstGeom>
      </xdr:spPr>
    </xdr:pic>
    <xdr:clientData/>
  </xdr:twoCellAnchor>
  <xdr:twoCellAnchor editAs="oneCell">
    <xdr:from>
      <xdr:col>4</xdr:col>
      <xdr:colOff>166684</xdr:colOff>
      <xdr:row>87</xdr:row>
      <xdr:rowOff>130970</xdr:rowOff>
    </xdr:from>
    <xdr:to>
      <xdr:col>4</xdr:col>
      <xdr:colOff>690559</xdr:colOff>
      <xdr:row>90</xdr:row>
      <xdr:rowOff>84138</xdr:rowOff>
    </xdr:to>
    <xdr:pic>
      <xdr:nvPicPr>
        <xdr:cNvPr id="39" name="Gráfico 38" descr="Signo de intercalación hacia la izquierda con relleno sólido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xmlns="" id="{F4CF3A3B-E4B8-4079-82A8-5284ABC73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795584" y="17599820"/>
          <a:ext cx="523875" cy="528637"/>
        </a:xfrm>
        <a:prstGeom prst="rect">
          <a:avLst/>
        </a:prstGeom>
      </xdr:spPr>
    </xdr:pic>
    <xdr:clientData/>
  </xdr:twoCellAnchor>
  <xdr:twoCellAnchor>
    <xdr:from>
      <xdr:col>4</xdr:col>
      <xdr:colOff>736841</xdr:colOff>
      <xdr:row>47</xdr:row>
      <xdr:rowOff>160848</xdr:rowOff>
    </xdr:from>
    <xdr:to>
      <xdr:col>16</xdr:col>
      <xdr:colOff>-1</xdr:colOff>
      <xdr:row>49</xdr:row>
      <xdr:rowOff>166687</xdr:rowOff>
    </xdr:to>
    <xdr:sp macro="" textlink="">
      <xdr:nvSpPr>
        <xdr:cNvPr id="44" name="Rectángulo: esquinas redondeadas 43">
          <a:extLst>
            <a:ext uri="{FF2B5EF4-FFF2-40B4-BE49-F238E27FC236}">
              <a16:creationId xmlns:a16="http://schemas.microsoft.com/office/drawing/2014/main" xmlns="" id="{D449C705-60A5-47B1-972B-096062CBE7CD}"/>
            </a:ext>
          </a:extLst>
        </xdr:cNvPr>
        <xdr:cNvSpPr/>
      </xdr:nvSpPr>
      <xdr:spPr>
        <a:xfrm>
          <a:off x="3368122" y="9804911"/>
          <a:ext cx="7990440" cy="386839"/>
        </a:xfrm>
        <a:prstGeom prst="roundRect">
          <a:avLst/>
        </a:prstGeom>
        <a:noFill/>
        <a:ln w="38100">
          <a:solidFill>
            <a:srgbClr val="BC8FD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7</xdr:col>
      <xdr:colOff>640773</xdr:colOff>
      <xdr:row>82</xdr:row>
      <xdr:rowOff>173182</xdr:rowOff>
    </xdr:from>
    <xdr:to>
      <xdr:col>8</xdr:col>
      <xdr:colOff>481230</xdr:colOff>
      <xdr:row>86</xdr:row>
      <xdr:rowOff>13639</xdr:rowOff>
    </xdr:to>
    <xdr:pic>
      <xdr:nvPicPr>
        <xdr:cNvPr id="49" name="Gráfico 48" descr="Bola de confeti contorno">
          <a:extLst>
            <a:ext uri="{FF2B5EF4-FFF2-40B4-BE49-F238E27FC236}">
              <a16:creationId xmlns:a16="http://schemas.microsoft.com/office/drawing/2014/main" xmlns="" id="{896FE438-34F0-4FC1-8FD3-7B0888C3C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0"/>
            </a:ext>
          </a:extLst>
        </a:blip>
        <a:stretch>
          <a:fillRect/>
        </a:stretch>
      </xdr:blipFill>
      <xdr:spPr>
        <a:xfrm flipH="1">
          <a:off x="6321137" y="18582409"/>
          <a:ext cx="602457" cy="602457"/>
        </a:xfrm>
        <a:prstGeom prst="rect">
          <a:avLst/>
        </a:prstGeom>
      </xdr:spPr>
    </xdr:pic>
    <xdr:clientData/>
  </xdr:twoCellAnchor>
  <xdr:twoCellAnchor editAs="oneCell">
    <xdr:from>
      <xdr:col>12</xdr:col>
      <xdr:colOff>415636</xdr:colOff>
      <xdr:row>82</xdr:row>
      <xdr:rowOff>155863</xdr:rowOff>
    </xdr:from>
    <xdr:to>
      <xdr:col>13</xdr:col>
      <xdr:colOff>225136</xdr:colOff>
      <xdr:row>85</xdr:row>
      <xdr:rowOff>155863</xdr:rowOff>
    </xdr:to>
    <xdr:pic>
      <xdr:nvPicPr>
        <xdr:cNvPr id="51" name="Gráfico 50" descr="Bola de confeti contorno">
          <a:extLst>
            <a:ext uri="{FF2B5EF4-FFF2-40B4-BE49-F238E27FC236}">
              <a16:creationId xmlns:a16="http://schemas.microsoft.com/office/drawing/2014/main" xmlns="" id="{A02456C2-7FB1-4DF6-90A2-FC1A09F69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0"/>
            </a:ext>
          </a:extLst>
        </a:blip>
        <a:stretch>
          <a:fillRect/>
        </a:stretch>
      </xdr:blipFill>
      <xdr:spPr>
        <a:xfrm>
          <a:off x="9923318" y="18565090"/>
          <a:ext cx="571500" cy="571500"/>
        </a:xfrm>
        <a:prstGeom prst="rect">
          <a:avLst/>
        </a:prstGeom>
      </xdr:spPr>
    </xdr:pic>
    <xdr:clientData/>
  </xdr:twoCellAnchor>
  <xdr:twoCellAnchor>
    <xdr:from>
      <xdr:col>4</xdr:col>
      <xdr:colOff>738188</xdr:colOff>
      <xdr:row>11</xdr:row>
      <xdr:rowOff>190499</xdr:rowOff>
    </xdr:from>
    <xdr:to>
      <xdr:col>10</xdr:col>
      <xdr:colOff>15876</xdr:colOff>
      <xdr:row>15</xdr:row>
      <xdr:rowOff>15875</xdr:rowOff>
    </xdr:to>
    <xdr:sp macro="" textlink="">
      <xdr:nvSpPr>
        <xdr:cNvPr id="31" name="Rectángulo: esquinas redondeadas 30">
          <a:extLst>
            <a:ext uri="{FF2B5EF4-FFF2-40B4-BE49-F238E27FC236}">
              <a16:creationId xmlns:a16="http://schemas.microsoft.com/office/drawing/2014/main" xmlns="" id="{98AD3A10-C2E9-4158-BCDD-102DB9588CF7}"/>
            </a:ext>
          </a:extLst>
        </xdr:cNvPr>
        <xdr:cNvSpPr/>
      </xdr:nvSpPr>
      <xdr:spPr>
        <a:xfrm>
          <a:off x="3367088" y="2543174"/>
          <a:ext cx="3849688" cy="635001"/>
        </a:xfrm>
        <a:prstGeom prst="roundRect">
          <a:avLst/>
        </a:prstGeom>
        <a:noFill/>
        <a:ln w="38100"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738188</xdr:colOff>
      <xdr:row>11</xdr:row>
      <xdr:rowOff>190499</xdr:rowOff>
    </xdr:from>
    <xdr:to>
      <xdr:col>16</xdr:col>
      <xdr:colOff>15876</xdr:colOff>
      <xdr:row>15</xdr:row>
      <xdr:rowOff>15875</xdr:rowOff>
    </xdr:to>
    <xdr:sp macro="" textlink="">
      <xdr:nvSpPr>
        <xdr:cNvPr id="32" name="Rectángulo: esquinas redondeadas 31">
          <a:extLst>
            <a:ext uri="{FF2B5EF4-FFF2-40B4-BE49-F238E27FC236}">
              <a16:creationId xmlns:a16="http://schemas.microsoft.com/office/drawing/2014/main" xmlns="" id="{A4CF73AB-CFF8-4CD9-B377-CD10EBA0E053}"/>
            </a:ext>
          </a:extLst>
        </xdr:cNvPr>
        <xdr:cNvSpPr/>
      </xdr:nvSpPr>
      <xdr:spPr>
        <a:xfrm>
          <a:off x="7434263" y="2543174"/>
          <a:ext cx="3830638" cy="635001"/>
        </a:xfrm>
        <a:prstGeom prst="roundRect">
          <a:avLst/>
        </a:prstGeom>
        <a:noFill/>
        <a:ln w="38100"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738188</xdr:colOff>
      <xdr:row>27</xdr:row>
      <xdr:rowOff>190499</xdr:rowOff>
    </xdr:from>
    <xdr:to>
      <xdr:col>10</xdr:col>
      <xdr:colOff>15876</xdr:colOff>
      <xdr:row>31</xdr:row>
      <xdr:rowOff>15875</xdr:rowOff>
    </xdr:to>
    <xdr:sp macro="" textlink="">
      <xdr:nvSpPr>
        <xdr:cNvPr id="33" name="Rectángulo: esquinas redondeadas 32">
          <a:extLst>
            <a:ext uri="{FF2B5EF4-FFF2-40B4-BE49-F238E27FC236}">
              <a16:creationId xmlns:a16="http://schemas.microsoft.com/office/drawing/2014/main" xmlns="" id="{126EFE1C-3FE3-4A25-BBDB-D426D6A0C028}"/>
            </a:ext>
          </a:extLst>
        </xdr:cNvPr>
        <xdr:cNvSpPr/>
      </xdr:nvSpPr>
      <xdr:spPr>
        <a:xfrm>
          <a:off x="7541419" y="2559843"/>
          <a:ext cx="3833020" cy="646907"/>
        </a:xfrm>
        <a:prstGeom prst="roundRect">
          <a:avLst/>
        </a:prstGeom>
        <a:noFill/>
        <a:ln w="38100"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738188</xdr:colOff>
      <xdr:row>27</xdr:row>
      <xdr:rowOff>190499</xdr:rowOff>
    </xdr:from>
    <xdr:to>
      <xdr:col>16</xdr:col>
      <xdr:colOff>15876</xdr:colOff>
      <xdr:row>31</xdr:row>
      <xdr:rowOff>15875</xdr:rowOff>
    </xdr:to>
    <xdr:sp macro="" textlink="">
      <xdr:nvSpPr>
        <xdr:cNvPr id="34" name="Rectángulo: esquinas redondeadas 33">
          <a:extLst>
            <a:ext uri="{FF2B5EF4-FFF2-40B4-BE49-F238E27FC236}">
              <a16:creationId xmlns:a16="http://schemas.microsoft.com/office/drawing/2014/main" xmlns="" id="{D607410A-228F-43BF-B4ED-2DA70848CD86}"/>
            </a:ext>
          </a:extLst>
        </xdr:cNvPr>
        <xdr:cNvSpPr/>
      </xdr:nvSpPr>
      <xdr:spPr>
        <a:xfrm>
          <a:off x="3369469" y="5857874"/>
          <a:ext cx="3849688" cy="635001"/>
        </a:xfrm>
        <a:prstGeom prst="roundRect">
          <a:avLst/>
        </a:prstGeom>
        <a:noFill/>
        <a:ln w="38100"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738188</xdr:colOff>
      <xdr:row>51</xdr:row>
      <xdr:rowOff>-1</xdr:rowOff>
    </xdr:from>
    <xdr:to>
      <xdr:col>10</xdr:col>
      <xdr:colOff>0</xdr:colOff>
      <xdr:row>54</xdr:row>
      <xdr:rowOff>15875</xdr:rowOff>
    </xdr:to>
    <xdr:sp macro="" textlink="">
      <xdr:nvSpPr>
        <xdr:cNvPr id="35" name="Rectángulo: esquinas redondeadas 34">
          <a:extLst>
            <a:ext uri="{FF2B5EF4-FFF2-40B4-BE49-F238E27FC236}">
              <a16:creationId xmlns:a16="http://schemas.microsoft.com/office/drawing/2014/main" xmlns="" id="{036833B8-2225-4613-8F31-95DA4E907B58}"/>
            </a:ext>
          </a:extLst>
        </xdr:cNvPr>
        <xdr:cNvSpPr/>
      </xdr:nvSpPr>
      <xdr:spPr>
        <a:xfrm>
          <a:off x="3369469" y="10406062"/>
          <a:ext cx="3833812" cy="587376"/>
        </a:xfrm>
        <a:prstGeom prst="roundRect">
          <a:avLst/>
        </a:prstGeom>
        <a:noFill/>
        <a:ln w="38100">
          <a:solidFill>
            <a:srgbClr val="BC8FD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738188</xdr:colOff>
      <xdr:row>51</xdr:row>
      <xdr:rowOff>-1</xdr:rowOff>
    </xdr:from>
    <xdr:to>
      <xdr:col>16</xdr:col>
      <xdr:colOff>0</xdr:colOff>
      <xdr:row>54</xdr:row>
      <xdr:rowOff>15875</xdr:rowOff>
    </xdr:to>
    <xdr:sp macro="" textlink="">
      <xdr:nvSpPr>
        <xdr:cNvPr id="36" name="Rectángulo: esquinas redondeadas 35">
          <a:extLst>
            <a:ext uri="{FF2B5EF4-FFF2-40B4-BE49-F238E27FC236}">
              <a16:creationId xmlns:a16="http://schemas.microsoft.com/office/drawing/2014/main" xmlns="" id="{835BB571-EEBB-497E-87C6-D81DBA519E4D}"/>
            </a:ext>
          </a:extLst>
        </xdr:cNvPr>
        <xdr:cNvSpPr/>
      </xdr:nvSpPr>
      <xdr:spPr>
        <a:xfrm>
          <a:off x="3369469" y="10406062"/>
          <a:ext cx="3833812" cy="587376"/>
        </a:xfrm>
        <a:prstGeom prst="roundRect">
          <a:avLst/>
        </a:prstGeom>
        <a:noFill/>
        <a:ln w="38100">
          <a:solidFill>
            <a:srgbClr val="BC8FD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738188</xdr:colOff>
      <xdr:row>67</xdr:row>
      <xdr:rowOff>-1</xdr:rowOff>
    </xdr:from>
    <xdr:to>
      <xdr:col>10</xdr:col>
      <xdr:colOff>0</xdr:colOff>
      <xdr:row>70</xdr:row>
      <xdr:rowOff>15875</xdr:rowOff>
    </xdr:to>
    <xdr:sp macro="" textlink="">
      <xdr:nvSpPr>
        <xdr:cNvPr id="37" name="Rectángulo: esquinas redondeadas 36">
          <a:extLst>
            <a:ext uri="{FF2B5EF4-FFF2-40B4-BE49-F238E27FC236}">
              <a16:creationId xmlns:a16="http://schemas.microsoft.com/office/drawing/2014/main" xmlns="" id="{0C4B7C04-D5F1-4AF7-A08D-383F9F0179D5}"/>
            </a:ext>
          </a:extLst>
        </xdr:cNvPr>
        <xdr:cNvSpPr/>
      </xdr:nvSpPr>
      <xdr:spPr>
        <a:xfrm>
          <a:off x="3369469" y="10406062"/>
          <a:ext cx="3833812" cy="587376"/>
        </a:xfrm>
        <a:prstGeom prst="roundRect">
          <a:avLst/>
        </a:prstGeom>
        <a:noFill/>
        <a:ln w="38100">
          <a:solidFill>
            <a:srgbClr val="BC8FD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738188</xdr:colOff>
      <xdr:row>67</xdr:row>
      <xdr:rowOff>-1</xdr:rowOff>
    </xdr:from>
    <xdr:to>
      <xdr:col>16</xdr:col>
      <xdr:colOff>0</xdr:colOff>
      <xdr:row>70</xdr:row>
      <xdr:rowOff>15875</xdr:rowOff>
    </xdr:to>
    <xdr:sp macro="" textlink="">
      <xdr:nvSpPr>
        <xdr:cNvPr id="40" name="Rectángulo: esquinas redondeadas 39">
          <a:extLst>
            <a:ext uri="{FF2B5EF4-FFF2-40B4-BE49-F238E27FC236}">
              <a16:creationId xmlns:a16="http://schemas.microsoft.com/office/drawing/2014/main" xmlns="" id="{B3300A8D-B506-42F7-9F18-DDC13C24B5C3}"/>
            </a:ext>
          </a:extLst>
        </xdr:cNvPr>
        <xdr:cNvSpPr/>
      </xdr:nvSpPr>
      <xdr:spPr>
        <a:xfrm>
          <a:off x="3369469" y="10406062"/>
          <a:ext cx="3833812" cy="587376"/>
        </a:xfrm>
        <a:prstGeom prst="roundRect">
          <a:avLst/>
        </a:prstGeom>
        <a:noFill/>
        <a:ln w="38100">
          <a:solidFill>
            <a:srgbClr val="BC8FD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1</xdr:col>
      <xdr:colOff>11907</xdr:colOff>
      <xdr:row>9</xdr:row>
      <xdr:rowOff>178593</xdr:rowOff>
    </xdr:from>
    <xdr:to>
      <xdr:col>1</xdr:col>
      <xdr:colOff>277252</xdr:colOff>
      <xdr:row>11</xdr:row>
      <xdr:rowOff>47623</xdr:rowOff>
    </xdr:to>
    <xdr:pic>
      <xdr:nvPicPr>
        <xdr:cNvPr id="2" name="Gráfico 1" descr="Ayuda con relleno sólido">
          <a:extLst>
            <a:ext uri="{FF2B5EF4-FFF2-40B4-BE49-F238E27FC236}">
              <a16:creationId xmlns:a16="http://schemas.microsoft.com/office/drawing/2014/main" xmlns="" id="{4111E1BF-30BD-44C0-9F97-EC5B9BE4F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3"/>
            </a:ext>
          </a:extLst>
        </a:blip>
        <a:stretch>
          <a:fillRect/>
        </a:stretch>
      </xdr:blipFill>
      <xdr:spPr>
        <a:xfrm>
          <a:off x="354807" y="2131218"/>
          <a:ext cx="265345" cy="269080"/>
        </a:xfrm>
        <a:prstGeom prst="rect">
          <a:avLst/>
        </a:prstGeom>
      </xdr:spPr>
    </xdr:pic>
    <xdr:clientData/>
  </xdr:twoCellAnchor>
  <xdr:twoCellAnchor editAs="oneCell">
    <xdr:from>
      <xdr:col>1</xdr:col>
      <xdr:colOff>25644</xdr:colOff>
      <xdr:row>11</xdr:row>
      <xdr:rowOff>175847</xdr:rowOff>
    </xdr:from>
    <xdr:to>
      <xdr:col>1</xdr:col>
      <xdr:colOff>274461</xdr:colOff>
      <xdr:row>13</xdr:row>
      <xdr:rowOff>30591</xdr:rowOff>
    </xdr:to>
    <xdr:pic>
      <xdr:nvPicPr>
        <xdr:cNvPr id="30" name="Gráfico 29" descr="Portapapeles con relleno sólido">
          <a:extLst>
            <a:ext uri="{FF2B5EF4-FFF2-40B4-BE49-F238E27FC236}">
              <a16:creationId xmlns:a16="http://schemas.microsoft.com/office/drawing/2014/main" xmlns="" id="{F806D495-D709-489E-B989-B23670AF1E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5"/>
            </a:ext>
          </a:extLst>
        </a:blip>
        <a:stretch>
          <a:fillRect/>
        </a:stretch>
      </xdr:blipFill>
      <xdr:spPr>
        <a:xfrm>
          <a:off x="368544" y="2528522"/>
          <a:ext cx="248817" cy="264319"/>
        </a:xfrm>
        <a:prstGeom prst="rect">
          <a:avLst/>
        </a:prstGeom>
      </xdr:spPr>
    </xdr:pic>
    <xdr:clientData/>
  </xdr:twoCellAnchor>
  <xdr:twoCellAnchor editAs="oneCell">
    <xdr:from>
      <xdr:col>1</xdr:col>
      <xdr:colOff>21980</xdr:colOff>
      <xdr:row>13</xdr:row>
      <xdr:rowOff>183174</xdr:rowOff>
    </xdr:from>
    <xdr:to>
      <xdr:col>1</xdr:col>
      <xdr:colOff>248986</xdr:colOff>
      <xdr:row>15</xdr:row>
      <xdr:rowOff>21983</xdr:rowOff>
    </xdr:to>
    <xdr:pic>
      <xdr:nvPicPr>
        <xdr:cNvPr id="38" name="Gráfico 37" descr="Cabeza con engranajes con relleno sólido">
          <a:extLst>
            <a:ext uri="{FF2B5EF4-FFF2-40B4-BE49-F238E27FC236}">
              <a16:creationId xmlns:a16="http://schemas.microsoft.com/office/drawing/2014/main" xmlns="" id="{D57A0891-7D55-425D-B37A-8B6E9C635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7"/>
            </a:ext>
          </a:extLst>
        </a:blip>
        <a:stretch>
          <a:fillRect/>
        </a:stretch>
      </xdr:blipFill>
      <xdr:spPr>
        <a:xfrm>
          <a:off x="364880" y="2945424"/>
          <a:ext cx="227006" cy="238859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15</xdr:row>
      <xdr:rowOff>183174</xdr:rowOff>
    </xdr:from>
    <xdr:to>
      <xdr:col>1</xdr:col>
      <xdr:colOff>234463</xdr:colOff>
      <xdr:row>17</xdr:row>
      <xdr:rowOff>24685</xdr:rowOff>
    </xdr:to>
    <xdr:pic>
      <xdr:nvPicPr>
        <xdr:cNvPr id="41" name="Gráfico 40" descr="Termómetro con relleno sólido">
          <a:extLst>
            <a:ext uri="{FF2B5EF4-FFF2-40B4-BE49-F238E27FC236}">
              <a16:creationId xmlns:a16="http://schemas.microsoft.com/office/drawing/2014/main" xmlns="" id="{A9DD0AEF-026D-4460-8733-3320497B8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9"/>
            </a:ext>
          </a:extLst>
        </a:blip>
        <a:stretch>
          <a:fillRect/>
        </a:stretch>
      </xdr:blipFill>
      <xdr:spPr>
        <a:xfrm>
          <a:off x="342901" y="3345474"/>
          <a:ext cx="234462" cy="2415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</xdr:row>
      <xdr:rowOff>183174</xdr:rowOff>
    </xdr:from>
    <xdr:to>
      <xdr:col>1</xdr:col>
      <xdr:colOff>239101</xdr:colOff>
      <xdr:row>19</xdr:row>
      <xdr:rowOff>29309</xdr:rowOff>
    </xdr:to>
    <xdr:pic>
      <xdr:nvPicPr>
        <xdr:cNvPr id="42" name="Gráfico 41" descr="Autobús con relleno sólido">
          <a:extLst>
            <a:ext uri="{FF2B5EF4-FFF2-40B4-BE49-F238E27FC236}">
              <a16:creationId xmlns:a16="http://schemas.microsoft.com/office/drawing/2014/main" xmlns="" id="{0530A92D-2457-4336-BE3C-6C66AB97C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1"/>
            </a:ext>
          </a:extLst>
        </a:blip>
        <a:stretch>
          <a:fillRect/>
        </a:stretch>
      </xdr:blipFill>
      <xdr:spPr>
        <a:xfrm>
          <a:off x="342900" y="3745524"/>
          <a:ext cx="239101" cy="246185"/>
        </a:xfrm>
        <a:prstGeom prst="rect">
          <a:avLst/>
        </a:prstGeom>
      </xdr:spPr>
    </xdr:pic>
    <xdr:clientData/>
  </xdr:twoCellAnchor>
  <xdr:twoCellAnchor editAs="oneCell">
    <xdr:from>
      <xdr:col>0</xdr:col>
      <xdr:colOff>344364</xdr:colOff>
      <xdr:row>19</xdr:row>
      <xdr:rowOff>190500</xdr:rowOff>
    </xdr:from>
    <xdr:to>
      <xdr:col>1</xdr:col>
      <xdr:colOff>236606</xdr:colOff>
      <xdr:row>21</xdr:row>
      <xdr:rowOff>36633</xdr:rowOff>
    </xdr:to>
    <xdr:pic>
      <xdr:nvPicPr>
        <xdr:cNvPr id="43" name="Gráfico 42" descr="Bombilla con relleno sólido">
          <a:extLst>
            <a:ext uri="{FF2B5EF4-FFF2-40B4-BE49-F238E27FC236}">
              <a16:creationId xmlns:a16="http://schemas.microsoft.com/office/drawing/2014/main" xmlns="" id="{21A9A760-A4C4-4E7D-B187-5BA19D4EBD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3"/>
            </a:ext>
          </a:extLst>
        </a:blip>
        <a:stretch>
          <a:fillRect/>
        </a:stretch>
      </xdr:blipFill>
      <xdr:spPr>
        <a:xfrm>
          <a:off x="344364" y="4152900"/>
          <a:ext cx="235142" cy="246183"/>
        </a:xfrm>
        <a:prstGeom prst="rect">
          <a:avLst/>
        </a:prstGeom>
      </xdr:spPr>
    </xdr:pic>
    <xdr:clientData/>
  </xdr:twoCellAnchor>
  <xdr:twoCellAnchor editAs="oneCell">
    <xdr:from>
      <xdr:col>1</xdr:col>
      <xdr:colOff>7327</xdr:colOff>
      <xdr:row>22</xdr:row>
      <xdr:rowOff>0</xdr:rowOff>
    </xdr:from>
    <xdr:to>
      <xdr:col>1</xdr:col>
      <xdr:colOff>234462</xdr:colOff>
      <xdr:row>23</xdr:row>
      <xdr:rowOff>41543</xdr:rowOff>
    </xdr:to>
    <xdr:pic>
      <xdr:nvPicPr>
        <xdr:cNvPr id="45" name="Gráfico 44" descr="Grifo con fugas con relleno sólido">
          <a:extLst>
            <a:ext uri="{FF2B5EF4-FFF2-40B4-BE49-F238E27FC236}">
              <a16:creationId xmlns:a16="http://schemas.microsoft.com/office/drawing/2014/main" xmlns="" id="{C90ADBEE-27F6-4E69-907A-0F2499442C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5"/>
            </a:ext>
          </a:extLst>
        </a:blip>
        <a:stretch>
          <a:fillRect/>
        </a:stretch>
      </xdr:blipFill>
      <xdr:spPr>
        <a:xfrm>
          <a:off x="350227" y="4562475"/>
          <a:ext cx="227135" cy="241568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23</xdr:row>
      <xdr:rowOff>183174</xdr:rowOff>
    </xdr:from>
    <xdr:to>
      <xdr:col>1</xdr:col>
      <xdr:colOff>233701</xdr:colOff>
      <xdr:row>25</xdr:row>
      <xdr:rowOff>32556</xdr:rowOff>
    </xdr:to>
    <xdr:pic>
      <xdr:nvPicPr>
        <xdr:cNvPr id="46" name="Gráfico 45" descr="Basura con relleno sólido">
          <a:extLst>
            <a:ext uri="{FF2B5EF4-FFF2-40B4-BE49-F238E27FC236}">
              <a16:creationId xmlns:a16="http://schemas.microsoft.com/office/drawing/2014/main" xmlns="" id="{80CD56A2-9531-47B5-B35D-89E999499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7"/>
            </a:ext>
          </a:extLst>
        </a:blip>
        <a:stretch>
          <a:fillRect/>
        </a:stretch>
      </xdr:blipFill>
      <xdr:spPr>
        <a:xfrm>
          <a:off x="342901" y="4945674"/>
          <a:ext cx="233700" cy="249432"/>
        </a:xfrm>
        <a:prstGeom prst="rect">
          <a:avLst/>
        </a:prstGeom>
      </xdr:spPr>
    </xdr:pic>
    <xdr:clientData/>
  </xdr:twoCellAnchor>
  <xdr:twoCellAnchor editAs="oneCell">
    <xdr:from>
      <xdr:col>1</xdr:col>
      <xdr:colOff>7328</xdr:colOff>
      <xdr:row>25</xdr:row>
      <xdr:rowOff>183174</xdr:rowOff>
    </xdr:from>
    <xdr:to>
      <xdr:col>1</xdr:col>
      <xdr:colOff>241790</xdr:colOff>
      <xdr:row>26</xdr:row>
      <xdr:rowOff>184466</xdr:rowOff>
    </xdr:to>
    <xdr:pic>
      <xdr:nvPicPr>
        <xdr:cNvPr id="47" name="Gráfico 46" descr="Matemáticas con relleno sólido">
          <a:extLst>
            <a:ext uri="{FF2B5EF4-FFF2-40B4-BE49-F238E27FC236}">
              <a16:creationId xmlns:a16="http://schemas.microsoft.com/office/drawing/2014/main" xmlns="" id="{2BB01ED2-70D5-41CC-8284-32560B3F41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9"/>
            </a:ext>
          </a:extLst>
        </a:blip>
        <a:stretch>
          <a:fillRect/>
        </a:stretch>
      </xdr:blipFill>
      <xdr:spPr>
        <a:xfrm>
          <a:off x="350228" y="5345724"/>
          <a:ext cx="234462" cy="248942"/>
        </a:xfrm>
        <a:prstGeom prst="rect">
          <a:avLst/>
        </a:prstGeom>
      </xdr:spPr>
    </xdr:pic>
    <xdr:clientData/>
  </xdr:twoCellAnchor>
  <xdr:twoCellAnchor editAs="oneCell">
    <xdr:from>
      <xdr:col>1</xdr:col>
      <xdr:colOff>7327</xdr:colOff>
      <xdr:row>27</xdr:row>
      <xdr:rowOff>175847</xdr:rowOff>
    </xdr:from>
    <xdr:to>
      <xdr:col>1</xdr:col>
      <xdr:colOff>255810</xdr:colOff>
      <xdr:row>29</xdr:row>
      <xdr:rowOff>36634</xdr:rowOff>
    </xdr:to>
    <xdr:pic>
      <xdr:nvPicPr>
        <xdr:cNvPr id="48" name="Gráfico 47" descr="Gráfico de barras con relleno sólido">
          <a:extLst>
            <a:ext uri="{FF2B5EF4-FFF2-40B4-BE49-F238E27FC236}">
              <a16:creationId xmlns:a16="http://schemas.microsoft.com/office/drawing/2014/main" xmlns="" id="{188D91A0-D9C1-46DB-8120-292A918F1B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41"/>
            </a:ext>
          </a:extLst>
        </a:blip>
        <a:stretch>
          <a:fillRect/>
        </a:stretch>
      </xdr:blipFill>
      <xdr:spPr>
        <a:xfrm>
          <a:off x="350227" y="5786072"/>
          <a:ext cx="248483" cy="260837"/>
        </a:xfrm>
        <a:prstGeom prst="rect">
          <a:avLst/>
        </a:prstGeom>
      </xdr:spPr>
    </xdr:pic>
    <xdr:clientData/>
  </xdr:twoCellAnchor>
  <xdr:twoCellAnchor editAs="oneCell">
    <xdr:from>
      <xdr:col>1</xdr:col>
      <xdr:colOff>14655</xdr:colOff>
      <xdr:row>29</xdr:row>
      <xdr:rowOff>175846</xdr:rowOff>
    </xdr:from>
    <xdr:to>
      <xdr:col>1</xdr:col>
      <xdr:colOff>255647</xdr:colOff>
      <xdr:row>31</xdr:row>
      <xdr:rowOff>24728</xdr:rowOff>
    </xdr:to>
    <xdr:pic>
      <xdr:nvPicPr>
        <xdr:cNvPr id="50" name="Gráfico 49" descr="Bombilla y lápiz con relleno sólido">
          <a:extLst>
            <a:ext uri="{FF2B5EF4-FFF2-40B4-BE49-F238E27FC236}">
              <a16:creationId xmlns:a16="http://schemas.microsoft.com/office/drawing/2014/main" xmlns="" id="{1EBDC120-38FB-484D-9900-5A358BECE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43"/>
            </a:ext>
          </a:extLst>
        </a:blip>
        <a:stretch>
          <a:fillRect/>
        </a:stretch>
      </xdr:blipFill>
      <xdr:spPr>
        <a:xfrm>
          <a:off x="357555" y="6186121"/>
          <a:ext cx="240992" cy="248932"/>
        </a:xfrm>
        <a:prstGeom prst="rect">
          <a:avLst/>
        </a:prstGeom>
      </xdr:spPr>
    </xdr:pic>
    <xdr:clientData/>
  </xdr:twoCellAnchor>
  <xdr:twoCellAnchor editAs="oneCell">
    <xdr:from>
      <xdr:col>9</xdr:col>
      <xdr:colOff>509588</xdr:colOff>
      <xdr:row>13</xdr:row>
      <xdr:rowOff>197643</xdr:rowOff>
    </xdr:from>
    <xdr:to>
      <xdr:col>9</xdr:col>
      <xdr:colOff>711994</xdr:colOff>
      <xdr:row>14</xdr:row>
      <xdr:rowOff>197643</xdr:rowOff>
    </xdr:to>
    <xdr:pic>
      <xdr:nvPicPr>
        <xdr:cNvPr id="9" name="Gráfico 8" descr="Lápiz con relleno sólido">
          <a:extLst>
            <a:ext uri="{FF2B5EF4-FFF2-40B4-BE49-F238E27FC236}">
              <a16:creationId xmlns:a16="http://schemas.microsoft.com/office/drawing/2014/main" xmlns="" id="{9B20A321-D982-4882-A453-081551CFA8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45"/>
            </a:ext>
          </a:extLst>
        </a:blip>
        <a:stretch>
          <a:fillRect/>
        </a:stretch>
      </xdr:blipFill>
      <xdr:spPr>
        <a:xfrm>
          <a:off x="6950869" y="2983706"/>
          <a:ext cx="202406" cy="202406"/>
        </a:xfrm>
        <a:prstGeom prst="rect">
          <a:avLst/>
        </a:prstGeom>
      </xdr:spPr>
    </xdr:pic>
    <xdr:clientData/>
  </xdr:twoCellAnchor>
  <xdr:twoCellAnchor editAs="oneCell">
    <xdr:from>
      <xdr:col>15</xdr:col>
      <xdr:colOff>523875</xdr:colOff>
      <xdr:row>13</xdr:row>
      <xdr:rowOff>166687</xdr:rowOff>
    </xdr:from>
    <xdr:to>
      <xdr:col>15</xdr:col>
      <xdr:colOff>726281</xdr:colOff>
      <xdr:row>14</xdr:row>
      <xdr:rowOff>166687</xdr:rowOff>
    </xdr:to>
    <xdr:pic>
      <xdr:nvPicPr>
        <xdr:cNvPr id="11" name="Gráfico 10" descr="Lápiz con relleno sólido">
          <a:extLst>
            <a:ext uri="{FF2B5EF4-FFF2-40B4-BE49-F238E27FC236}">
              <a16:creationId xmlns:a16="http://schemas.microsoft.com/office/drawing/2014/main" xmlns="" id="{977DA6EE-01EE-42BD-9E64-26F31A755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45"/>
            </a:ext>
          </a:extLst>
        </a:blip>
        <a:stretch>
          <a:fillRect/>
        </a:stretch>
      </xdr:blipFill>
      <xdr:spPr>
        <a:xfrm>
          <a:off x="11120438" y="2952750"/>
          <a:ext cx="202406" cy="202406"/>
        </a:xfrm>
        <a:prstGeom prst="rect">
          <a:avLst/>
        </a:prstGeom>
      </xdr:spPr>
    </xdr:pic>
    <xdr:clientData/>
  </xdr:twoCellAnchor>
  <xdr:twoCellAnchor editAs="oneCell">
    <xdr:from>
      <xdr:col>9</xdr:col>
      <xdr:colOff>564357</xdr:colOff>
      <xdr:row>29</xdr:row>
      <xdr:rowOff>154780</xdr:rowOff>
    </xdr:from>
    <xdr:to>
      <xdr:col>10</xdr:col>
      <xdr:colOff>4763</xdr:colOff>
      <xdr:row>30</xdr:row>
      <xdr:rowOff>154780</xdr:rowOff>
    </xdr:to>
    <xdr:pic>
      <xdr:nvPicPr>
        <xdr:cNvPr id="12" name="Gráfico 11" descr="Lápiz con relleno sólido">
          <a:extLst>
            <a:ext uri="{FF2B5EF4-FFF2-40B4-BE49-F238E27FC236}">
              <a16:creationId xmlns:a16="http://schemas.microsoft.com/office/drawing/2014/main" xmlns="" id="{0D3A7CD2-93D7-44D9-A66D-5B9597DEAA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45"/>
            </a:ext>
          </a:extLst>
        </a:blip>
        <a:stretch>
          <a:fillRect/>
        </a:stretch>
      </xdr:blipFill>
      <xdr:spPr>
        <a:xfrm>
          <a:off x="7005638" y="6226968"/>
          <a:ext cx="202406" cy="202406"/>
        </a:xfrm>
        <a:prstGeom prst="rect">
          <a:avLst/>
        </a:prstGeom>
      </xdr:spPr>
    </xdr:pic>
    <xdr:clientData/>
  </xdr:twoCellAnchor>
  <xdr:twoCellAnchor editAs="oneCell">
    <xdr:from>
      <xdr:col>15</xdr:col>
      <xdr:colOff>511969</xdr:colOff>
      <xdr:row>29</xdr:row>
      <xdr:rowOff>154781</xdr:rowOff>
    </xdr:from>
    <xdr:to>
      <xdr:col>15</xdr:col>
      <xdr:colOff>714375</xdr:colOff>
      <xdr:row>30</xdr:row>
      <xdr:rowOff>154781</xdr:rowOff>
    </xdr:to>
    <xdr:pic>
      <xdr:nvPicPr>
        <xdr:cNvPr id="13" name="Gráfico 12" descr="Lápiz con relleno sólido">
          <a:extLst>
            <a:ext uri="{FF2B5EF4-FFF2-40B4-BE49-F238E27FC236}">
              <a16:creationId xmlns:a16="http://schemas.microsoft.com/office/drawing/2014/main" xmlns="" id="{A0D8C75F-1E50-4C4A-A8C2-A50518C63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45"/>
            </a:ext>
          </a:extLst>
        </a:blip>
        <a:stretch>
          <a:fillRect/>
        </a:stretch>
      </xdr:blipFill>
      <xdr:spPr>
        <a:xfrm>
          <a:off x="11108532" y="6226969"/>
          <a:ext cx="202406" cy="202406"/>
        </a:xfrm>
        <a:prstGeom prst="rect">
          <a:avLst/>
        </a:prstGeom>
      </xdr:spPr>
    </xdr:pic>
    <xdr:clientData/>
  </xdr:twoCellAnchor>
  <xdr:twoCellAnchor editAs="oneCell">
    <xdr:from>
      <xdr:col>9</xdr:col>
      <xdr:colOff>535781</xdr:colOff>
      <xdr:row>52</xdr:row>
      <xdr:rowOff>142875</xdr:rowOff>
    </xdr:from>
    <xdr:to>
      <xdr:col>9</xdr:col>
      <xdr:colOff>738187</xdr:colOff>
      <xdr:row>53</xdr:row>
      <xdr:rowOff>154781</xdr:rowOff>
    </xdr:to>
    <xdr:pic>
      <xdr:nvPicPr>
        <xdr:cNvPr id="14" name="Gráfico 13" descr="Lápiz con relleno sólido">
          <a:extLst>
            <a:ext uri="{FF2B5EF4-FFF2-40B4-BE49-F238E27FC236}">
              <a16:creationId xmlns:a16="http://schemas.microsoft.com/office/drawing/2014/main" xmlns="" id="{0D994C9D-5041-4858-9856-5AB085B9F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45"/>
            </a:ext>
          </a:extLst>
        </a:blip>
        <a:stretch>
          <a:fillRect/>
        </a:stretch>
      </xdr:blipFill>
      <xdr:spPr>
        <a:xfrm>
          <a:off x="6977062" y="10739438"/>
          <a:ext cx="202406" cy="202406"/>
        </a:xfrm>
        <a:prstGeom prst="rect">
          <a:avLst/>
        </a:prstGeom>
      </xdr:spPr>
    </xdr:pic>
    <xdr:clientData/>
  </xdr:twoCellAnchor>
  <xdr:twoCellAnchor editAs="oneCell">
    <xdr:from>
      <xdr:col>15</xdr:col>
      <xdr:colOff>521493</xdr:colOff>
      <xdr:row>52</xdr:row>
      <xdr:rowOff>140494</xdr:rowOff>
    </xdr:from>
    <xdr:to>
      <xdr:col>15</xdr:col>
      <xdr:colOff>723899</xdr:colOff>
      <xdr:row>53</xdr:row>
      <xdr:rowOff>152400</xdr:rowOff>
    </xdr:to>
    <xdr:pic>
      <xdr:nvPicPr>
        <xdr:cNvPr id="15" name="Gráfico 14" descr="Lápiz con relleno sólido">
          <a:extLst>
            <a:ext uri="{FF2B5EF4-FFF2-40B4-BE49-F238E27FC236}">
              <a16:creationId xmlns:a16="http://schemas.microsoft.com/office/drawing/2014/main" xmlns="" id="{40A1DC17-3208-4E41-8E2B-148E372B21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45"/>
            </a:ext>
          </a:extLst>
        </a:blip>
        <a:stretch>
          <a:fillRect/>
        </a:stretch>
      </xdr:blipFill>
      <xdr:spPr>
        <a:xfrm>
          <a:off x="11118056" y="10737057"/>
          <a:ext cx="202406" cy="202406"/>
        </a:xfrm>
        <a:prstGeom prst="rect">
          <a:avLst/>
        </a:prstGeom>
      </xdr:spPr>
    </xdr:pic>
    <xdr:clientData/>
  </xdr:twoCellAnchor>
  <xdr:twoCellAnchor editAs="oneCell">
    <xdr:from>
      <xdr:col>9</xdr:col>
      <xdr:colOff>500062</xdr:colOff>
      <xdr:row>68</xdr:row>
      <xdr:rowOff>130968</xdr:rowOff>
    </xdr:from>
    <xdr:to>
      <xdr:col>9</xdr:col>
      <xdr:colOff>702468</xdr:colOff>
      <xdr:row>69</xdr:row>
      <xdr:rowOff>142874</xdr:rowOff>
    </xdr:to>
    <xdr:pic>
      <xdr:nvPicPr>
        <xdr:cNvPr id="16" name="Gráfico 15" descr="Lápiz con relleno sólido">
          <a:extLst>
            <a:ext uri="{FF2B5EF4-FFF2-40B4-BE49-F238E27FC236}">
              <a16:creationId xmlns:a16="http://schemas.microsoft.com/office/drawing/2014/main" xmlns="" id="{CFDFA64B-AFDB-4038-A173-B9343FC440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45"/>
            </a:ext>
          </a:extLst>
        </a:blip>
        <a:stretch>
          <a:fillRect/>
        </a:stretch>
      </xdr:blipFill>
      <xdr:spPr>
        <a:xfrm>
          <a:off x="6941343" y="13775531"/>
          <a:ext cx="202406" cy="202406"/>
        </a:xfrm>
        <a:prstGeom prst="rect">
          <a:avLst/>
        </a:prstGeom>
      </xdr:spPr>
    </xdr:pic>
    <xdr:clientData/>
  </xdr:twoCellAnchor>
  <xdr:twoCellAnchor editAs="oneCell">
    <xdr:from>
      <xdr:col>15</xdr:col>
      <xdr:colOff>521492</xdr:colOff>
      <xdr:row>68</xdr:row>
      <xdr:rowOff>152399</xdr:rowOff>
    </xdr:from>
    <xdr:to>
      <xdr:col>15</xdr:col>
      <xdr:colOff>723898</xdr:colOff>
      <xdr:row>69</xdr:row>
      <xdr:rowOff>164305</xdr:rowOff>
    </xdr:to>
    <xdr:pic>
      <xdr:nvPicPr>
        <xdr:cNvPr id="17" name="Gráfico 16" descr="Lápiz con relleno sólido">
          <a:extLst>
            <a:ext uri="{FF2B5EF4-FFF2-40B4-BE49-F238E27FC236}">
              <a16:creationId xmlns:a16="http://schemas.microsoft.com/office/drawing/2014/main" xmlns="" id="{CD73CC2A-8649-4047-878F-07B09EA0D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45"/>
            </a:ext>
          </a:extLst>
        </a:blip>
        <a:stretch>
          <a:fillRect/>
        </a:stretch>
      </xdr:blipFill>
      <xdr:spPr>
        <a:xfrm>
          <a:off x="11118055" y="13796962"/>
          <a:ext cx="202406" cy="202406"/>
        </a:xfrm>
        <a:prstGeom prst="rect">
          <a:avLst/>
        </a:prstGeom>
      </xdr:spPr>
    </xdr:pic>
    <xdr:clientData/>
  </xdr:twoCellAnchor>
  <xdr:twoCellAnchor editAs="oneCell">
    <xdr:from>
      <xdr:col>2</xdr:col>
      <xdr:colOff>83344</xdr:colOff>
      <xdr:row>1</xdr:row>
      <xdr:rowOff>59532</xdr:rowOff>
    </xdr:from>
    <xdr:to>
      <xdr:col>2</xdr:col>
      <xdr:colOff>909660</xdr:colOff>
      <xdr:row>3</xdr:row>
      <xdr:rowOff>190500</xdr:rowOff>
    </xdr:to>
    <xdr:pic>
      <xdr:nvPicPr>
        <xdr:cNvPr id="18" name="Imagen 17" descr="Què és Escoles + Sostenibles? | Barcelona + Sostenible">
          <a:extLst>
            <a:ext uri="{FF2B5EF4-FFF2-40B4-BE49-F238E27FC236}">
              <a16:creationId xmlns:a16="http://schemas.microsoft.com/office/drawing/2014/main" xmlns="" id="{76D0626A-33A2-4FE9-BC86-0608C4D0D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6282" y="250032"/>
          <a:ext cx="826316" cy="571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1472244</xdr:colOff>
      <xdr:row>1</xdr:row>
      <xdr:rowOff>154780</xdr:rowOff>
    </xdr:from>
    <xdr:to>
      <xdr:col>16</xdr:col>
      <xdr:colOff>731044</xdr:colOff>
      <xdr:row>3</xdr:row>
      <xdr:rowOff>8526</xdr:rowOff>
    </xdr:to>
    <xdr:pic>
      <xdr:nvPicPr>
        <xdr:cNvPr id="19" name="Imagen 18" descr="AjBcn - Normativa Gràfica">
          <a:extLst>
            <a:ext uri="{FF2B5EF4-FFF2-40B4-BE49-F238E27FC236}">
              <a16:creationId xmlns:a16="http://schemas.microsoft.com/office/drawing/2014/main" xmlns="" id="{41B680FE-6766-4303-8005-6008A3BD1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340269" y="345280"/>
          <a:ext cx="763750" cy="291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261936</xdr:colOff>
      <xdr:row>0</xdr:row>
      <xdr:rowOff>166687</xdr:rowOff>
    </xdr:from>
    <xdr:to>
      <xdr:col>17</xdr:col>
      <xdr:colOff>23811</xdr:colOff>
      <xdr:row>3</xdr:row>
      <xdr:rowOff>247649</xdr:rowOff>
    </xdr:to>
    <xdr:sp macro="" textlink="">
      <xdr:nvSpPr>
        <xdr:cNvPr id="6" name="Rectángulo: esquinas redondeadas 5">
          <a:extLst>
            <a:ext uri="{FF2B5EF4-FFF2-40B4-BE49-F238E27FC236}">
              <a16:creationId xmlns:a16="http://schemas.microsoft.com/office/drawing/2014/main" xmlns="" id="{93669244-5B9F-455E-9710-A76F3D1D5255}"/>
            </a:ext>
          </a:extLst>
        </xdr:cNvPr>
        <xdr:cNvSpPr/>
      </xdr:nvSpPr>
      <xdr:spPr>
        <a:xfrm>
          <a:off x="604836" y="166687"/>
          <a:ext cx="12601575" cy="709612"/>
        </a:xfrm>
        <a:prstGeom prst="roundRect">
          <a:avLst/>
        </a:prstGeom>
        <a:noFill/>
        <a:ln w="571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315515</xdr:colOff>
      <xdr:row>0</xdr:row>
      <xdr:rowOff>5</xdr:rowOff>
    </xdr:from>
    <xdr:to>
      <xdr:col>0</xdr:col>
      <xdr:colOff>328607</xdr:colOff>
      <xdr:row>64</xdr:row>
      <xdr:rowOff>107157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xmlns="" id="{E9432CED-76A0-47A1-843C-FA42412C32DD}"/>
            </a:ext>
          </a:extLst>
        </xdr:cNvPr>
        <xdr:cNvCxnSpPr>
          <a:endCxn id="34" idx="1"/>
        </xdr:cNvCxnSpPr>
      </xdr:nvCxnSpPr>
      <xdr:spPr>
        <a:xfrm flipH="1">
          <a:off x="315515" y="5"/>
          <a:ext cx="13092" cy="21071677"/>
        </a:xfrm>
        <a:prstGeom prst="line">
          <a:avLst/>
        </a:prstGeom>
        <a:ln w="76200">
          <a:solidFill>
            <a:srgbClr val="EDCEB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130970</xdr:colOff>
      <xdr:row>6</xdr:row>
      <xdr:rowOff>35719</xdr:rowOff>
    </xdr:from>
    <xdr:to>
      <xdr:col>2</xdr:col>
      <xdr:colOff>214314</xdr:colOff>
      <xdr:row>7</xdr:row>
      <xdr:rowOff>214314</xdr:rowOff>
    </xdr:to>
    <xdr:pic>
      <xdr:nvPicPr>
        <xdr:cNvPr id="8" name="Gráfico 7" descr="Gesto de doble toque con relleno sólido">
          <a:extLst>
            <a:ext uri="{FF2B5EF4-FFF2-40B4-BE49-F238E27FC236}">
              <a16:creationId xmlns:a16="http://schemas.microsoft.com/office/drawing/2014/main" xmlns="" id="{B4B183FE-A7F7-4141-B960-A79237FDC4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"/>
            </a:ext>
          </a:extLst>
        </a:blip>
        <a:stretch>
          <a:fillRect/>
        </a:stretch>
      </xdr:blipFill>
      <xdr:spPr>
        <a:xfrm rot="8223432">
          <a:off x="473870" y="1302544"/>
          <a:ext cx="378619" cy="378620"/>
        </a:xfrm>
        <a:prstGeom prst="rect">
          <a:avLst/>
        </a:prstGeom>
      </xdr:spPr>
    </xdr:pic>
    <xdr:clientData/>
  </xdr:twoCellAnchor>
  <xdr:twoCellAnchor editAs="oneCell">
    <xdr:from>
      <xdr:col>1</xdr:col>
      <xdr:colOff>11907</xdr:colOff>
      <xdr:row>9</xdr:row>
      <xdr:rowOff>178593</xdr:rowOff>
    </xdr:from>
    <xdr:to>
      <xdr:col>1</xdr:col>
      <xdr:colOff>277252</xdr:colOff>
      <xdr:row>11</xdr:row>
      <xdr:rowOff>47623</xdr:rowOff>
    </xdr:to>
    <xdr:pic>
      <xdr:nvPicPr>
        <xdr:cNvPr id="9" name="Gráfico 8" descr="Ayuda con relleno sólido">
          <a:extLst>
            <a:ext uri="{FF2B5EF4-FFF2-40B4-BE49-F238E27FC236}">
              <a16:creationId xmlns:a16="http://schemas.microsoft.com/office/drawing/2014/main" xmlns="" id="{E734BF35-B58C-4046-9C43-FBFE73BB0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4"/>
            </a:ext>
          </a:extLst>
        </a:blip>
        <a:stretch>
          <a:fillRect/>
        </a:stretch>
      </xdr:blipFill>
      <xdr:spPr>
        <a:xfrm>
          <a:off x="354807" y="2131218"/>
          <a:ext cx="265345" cy="269080"/>
        </a:xfrm>
        <a:prstGeom prst="rect">
          <a:avLst/>
        </a:prstGeom>
      </xdr:spPr>
    </xdr:pic>
    <xdr:clientData/>
  </xdr:twoCellAnchor>
  <xdr:twoCellAnchor editAs="oneCell">
    <xdr:from>
      <xdr:col>1</xdr:col>
      <xdr:colOff>25644</xdr:colOff>
      <xdr:row>11</xdr:row>
      <xdr:rowOff>175847</xdr:rowOff>
    </xdr:from>
    <xdr:to>
      <xdr:col>1</xdr:col>
      <xdr:colOff>274461</xdr:colOff>
      <xdr:row>12</xdr:row>
      <xdr:rowOff>221091</xdr:rowOff>
    </xdr:to>
    <xdr:pic>
      <xdr:nvPicPr>
        <xdr:cNvPr id="10" name="Gráfico 9" descr="Portapapeles con relleno sólido">
          <a:extLst>
            <a:ext uri="{FF2B5EF4-FFF2-40B4-BE49-F238E27FC236}">
              <a16:creationId xmlns:a16="http://schemas.microsoft.com/office/drawing/2014/main" xmlns="" id="{91B7E196-3AF6-4577-A270-7787A979AC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6"/>
            </a:ext>
          </a:extLst>
        </a:blip>
        <a:stretch>
          <a:fillRect/>
        </a:stretch>
      </xdr:blipFill>
      <xdr:spPr>
        <a:xfrm>
          <a:off x="368544" y="2528522"/>
          <a:ext cx="248817" cy="264319"/>
        </a:xfrm>
        <a:prstGeom prst="rect">
          <a:avLst/>
        </a:prstGeom>
      </xdr:spPr>
    </xdr:pic>
    <xdr:clientData/>
  </xdr:twoCellAnchor>
  <xdr:twoCellAnchor editAs="oneCell">
    <xdr:from>
      <xdr:col>1</xdr:col>
      <xdr:colOff>21980</xdr:colOff>
      <xdr:row>13</xdr:row>
      <xdr:rowOff>0</xdr:rowOff>
    </xdr:from>
    <xdr:to>
      <xdr:col>1</xdr:col>
      <xdr:colOff>248986</xdr:colOff>
      <xdr:row>13</xdr:row>
      <xdr:rowOff>238859</xdr:rowOff>
    </xdr:to>
    <xdr:pic>
      <xdr:nvPicPr>
        <xdr:cNvPr id="11" name="Gráfico 10" descr="Cabeza con engranajes con relleno sólido">
          <a:extLst>
            <a:ext uri="{FF2B5EF4-FFF2-40B4-BE49-F238E27FC236}">
              <a16:creationId xmlns:a16="http://schemas.microsoft.com/office/drawing/2014/main" xmlns="" id="{5D82C3F9-2FFD-4518-903D-EAA99FC465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8"/>
            </a:ext>
          </a:extLst>
        </a:blip>
        <a:stretch>
          <a:fillRect/>
        </a:stretch>
      </xdr:blipFill>
      <xdr:spPr>
        <a:xfrm>
          <a:off x="364880" y="2954949"/>
          <a:ext cx="227006" cy="238859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13</xdr:row>
      <xdr:rowOff>183174</xdr:rowOff>
    </xdr:from>
    <xdr:to>
      <xdr:col>1</xdr:col>
      <xdr:colOff>234463</xdr:colOff>
      <xdr:row>13</xdr:row>
      <xdr:rowOff>424735</xdr:rowOff>
    </xdr:to>
    <xdr:pic>
      <xdr:nvPicPr>
        <xdr:cNvPr id="12" name="Gráfico 11" descr="Termómetro con relleno sólido">
          <a:extLst>
            <a:ext uri="{FF2B5EF4-FFF2-40B4-BE49-F238E27FC236}">
              <a16:creationId xmlns:a16="http://schemas.microsoft.com/office/drawing/2014/main" xmlns="" id="{D4FB096B-C00A-4534-B263-1BE98FF52B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10"/>
            </a:ext>
          </a:extLst>
        </a:blip>
        <a:stretch>
          <a:fillRect/>
        </a:stretch>
      </xdr:blipFill>
      <xdr:spPr>
        <a:xfrm>
          <a:off x="342901" y="3354999"/>
          <a:ext cx="234462" cy="2415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239101</xdr:colOff>
      <xdr:row>15</xdr:row>
      <xdr:rowOff>46160</xdr:rowOff>
    </xdr:to>
    <xdr:pic>
      <xdr:nvPicPr>
        <xdr:cNvPr id="13" name="Gráfico 12" descr="Autobús con relleno sólido">
          <a:extLst>
            <a:ext uri="{FF2B5EF4-FFF2-40B4-BE49-F238E27FC236}">
              <a16:creationId xmlns:a16="http://schemas.microsoft.com/office/drawing/2014/main" xmlns="" id="{8F5FE69F-70B9-4F03-90B9-5D607CD292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12"/>
            </a:ext>
          </a:extLst>
        </a:blip>
        <a:stretch>
          <a:fillRect/>
        </a:stretch>
      </xdr:blipFill>
      <xdr:spPr>
        <a:xfrm>
          <a:off x="342900" y="3755049"/>
          <a:ext cx="239101" cy="246185"/>
        </a:xfrm>
        <a:prstGeom prst="rect">
          <a:avLst/>
        </a:prstGeom>
      </xdr:spPr>
    </xdr:pic>
    <xdr:clientData/>
  </xdr:twoCellAnchor>
  <xdr:twoCellAnchor editAs="oneCell">
    <xdr:from>
      <xdr:col>0</xdr:col>
      <xdr:colOff>344364</xdr:colOff>
      <xdr:row>15</xdr:row>
      <xdr:rowOff>190500</xdr:rowOff>
    </xdr:from>
    <xdr:to>
      <xdr:col>1</xdr:col>
      <xdr:colOff>236606</xdr:colOff>
      <xdr:row>17</xdr:row>
      <xdr:rowOff>36633</xdr:rowOff>
    </xdr:to>
    <xdr:pic>
      <xdr:nvPicPr>
        <xdr:cNvPr id="14" name="Gráfico 13" descr="Bombilla con relleno sólido">
          <a:extLst>
            <a:ext uri="{FF2B5EF4-FFF2-40B4-BE49-F238E27FC236}">
              <a16:creationId xmlns:a16="http://schemas.microsoft.com/office/drawing/2014/main" xmlns="" id="{7FF305F9-4250-42F9-9B9F-68CDEECFF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14"/>
            </a:ext>
          </a:extLst>
        </a:blip>
        <a:stretch>
          <a:fillRect/>
        </a:stretch>
      </xdr:blipFill>
      <xdr:spPr>
        <a:xfrm>
          <a:off x="344364" y="4162425"/>
          <a:ext cx="235142" cy="246183"/>
        </a:xfrm>
        <a:prstGeom prst="rect">
          <a:avLst/>
        </a:prstGeom>
      </xdr:spPr>
    </xdr:pic>
    <xdr:clientData/>
  </xdr:twoCellAnchor>
  <xdr:twoCellAnchor editAs="oneCell">
    <xdr:from>
      <xdr:col>1</xdr:col>
      <xdr:colOff>7327</xdr:colOff>
      <xdr:row>18</xdr:row>
      <xdr:rowOff>0</xdr:rowOff>
    </xdr:from>
    <xdr:to>
      <xdr:col>1</xdr:col>
      <xdr:colOff>234462</xdr:colOff>
      <xdr:row>19</xdr:row>
      <xdr:rowOff>41543</xdr:rowOff>
    </xdr:to>
    <xdr:pic>
      <xdr:nvPicPr>
        <xdr:cNvPr id="15" name="Gráfico 14" descr="Grifo con fugas con relleno sólido">
          <a:extLst>
            <a:ext uri="{FF2B5EF4-FFF2-40B4-BE49-F238E27FC236}">
              <a16:creationId xmlns:a16="http://schemas.microsoft.com/office/drawing/2014/main" xmlns="" id="{9CEE9DDA-F62D-4C80-8B65-27784C7CB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16"/>
            </a:ext>
          </a:extLst>
        </a:blip>
        <a:stretch>
          <a:fillRect/>
        </a:stretch>
      </xdr:blipFill>
      <xdr:spPr>
        <a:xfrm>
          <a:off x="350227" y="4572000"/>
          <a:ext cx="227135" cy="241568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19</xdr:row>
      <xdr:rowOff>183174</xdr:rowOff>
    </xdr:from>
    <xdr:to>
      <xdr:col>1</xdr:col>
      <xdr:colOff>233701</xdr:colOff>
      <xdr:row>21</xdr:row>
      <xdr:rowOff>32556</xdr:rowOff>
    </xdr:to>
    <xdr:pic>
      <xdr:nvPicPr>
        <xdr:cNvPr id="16" name="Gráfico 15" descr="Basura con relleno sólido">
          <a:extLst>
            <a:ext uri="{FF2B5EF4-FFF2-40B4-BE49-F238E27FC236}">
              <a16:creationId xmlns:a16="http://schemas.microsoft.com/office/drawing/2014/main" xmlns="" id="{A7AA193E-F0D7-4234-9CB6-B7DCCD4FC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18"/>
            </a:ext>
          </a:extLst>
        </a:blip>
        <a:stretch>
          <a:fillRect/>
        </a:stretch>
      </xdr:blipFill>
      <xdr:spPr>
        <a:xfrm>
          <a:off x="342901" y="4955199"/>
          <a:ext cx="233700" cy="249432"/>
        </a:xfrm>
        <a:prstGeom prst="rect">
          <a:avLst/>
        </a:prstGeom>
      </xdr:spPr>
    </xdr:pic>
    <xdr:clientData/>
  </xdr:twoCellAnchor>
  <xdr:twoCellAnchor editAs="oneCell">
    <xdr:from>
      <xdr:col>1</xdr:col>
      <xdr:colOff>7328</xdr:colOff>
      <xdr:row>21</xdr:row>
      <xdr:rowOff>183174</xdr:rowOff>
    </xdr:from>
    <xdr:to>
      <xdr:col>1</xdr:col>
      <xdr:colOff>241790</xdr:colOff>
      <xdr:row>22</xdr:row>
      <xdr:rowOff>184466</xdr:rowOff>
    </xdr:to>
    <xdr:pic>
      <xdr:nvPicPr>
        <xdr:cNvPr id="17" name="Gráfico 16" descr="Matemáticas con relleno sólido">
          <a:extLst>
            <a:ext uri="{FF2B5EF4-FFF2-40B4-BE49-F238E27FC236}">
              <a16:creationId xmlns:a16="http://schemas.microsoft.com/office/drawing/2014/main" xmlns="" id="{DAFA6FFF-F46C-48CA-9FF5-47D29B063A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0"/>
            </a:ext>
          </a:extLst>
        </a:blip>
        <a:stretch>
          <a:fillRect/>
        </a:stretch>
      </xdr:blipFill>
      <xdr:spPr>
        <a:xfrm>
          <a:off x="350228" y="5355249"/>
          <a:ext cx="234462" cy="248942"/>
        </a:xfrm>
        <a:prstGeom prst="rect">
          <a:avLst/>
        </a:prstGeom>
      </xdr:spPr>
    </xdr:pic>
    <xdr:clientData/>
  </xdr:twoCellAnchor>
  <xdr:twoCellAnchor editAs="oneCell">
    <xdr:from>
      <xdr:col>1</xdr:col>
      <xdr:colOff>7327</xdr:colOff>
      <xdr:row>23</xdr:row>
      <xdr:rowOff>175847</xdr:rowOff>
    </xdr:from>
    <xdr:to>
      <xdr:col>1</xdr:col>
      <xdr:colOff>255810</xdr:colOff>
      <xdr:row>25</xdr:row>
      <xdr:rowOff>36634</xdr:rowOff>
    </xdr:to>
    <xdr:pic>
      <xdr:nvPicPr>
        <xdr:cNvPr id="18" name="Gráfico 17" descr="Gráfico de barras con relleno sólido">
          <a:extLst>
            <a:ext uri="{FF2B5EF4-FFF2-40B4-BE49-F238E27FC236}">
              <a16:creationId xmlns:a16="http://schemas.microsoft.com/office/drawing/2014/main" xmlns="" id="{E161D15A-C489-4254-BEED-AF6309B92F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2"/>
            </a:ext>
          </a:extLst>
        </a:blip>
        <a:stretch>
          <a:fillRect/>
        </a:stretch>
      </xdr:blipFill>
      <xdr:spPr>
        <a:xfrm>
          <a:off x="350227" y="5795597"/>
          <a:ext cx="248483" cy="260837"/>
        </a:xfrm>
        <a:prstGeom prst="rect">
          <a:avLst/>
        </a:prstGeom>
      </xdr:spPr>
    </xdr:pic>
    <xdr:clientData/>
  </xdr:twoCellAnchor>
  <xdr:twoCellAnchor editAs="oneCell">
    <xdr:from>
      <xdr:col>1</xdr:col>
      <xdr:colOff>14655</xdr:colOff>
      <xdr:row>25</xdr:row>
      <xdr:rowOff>175846</xdr:rowOff>
    </xdr:from>
    <xdr:to>
      <xdr:col>1</xdr:col>
      <xdr:colOff>255647</xdr:colOff>
      <xdr:row>27</xdr:row>
      <xdr:rowOff>24728</xdr:rowOff>
    </xdr:to>
    <xdr:pic>
      <xdr:nvPicPr>
        <xdr:cNvPr id="19" name="Gráfico 18" descr="Bombilla y lápiz con relleno sólido">
          <a:extLst>
            <a:ext uri="{FF2B5EF4-FFF2-40B4-BE49-F238E27FC236}">
              <a16:creationId xmlns:a16="http://schemas.microsoft.com/office/drawing/2014/main" xmlns="" id="{8C4B7DB5-320C-49CD-A343-227461925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4"/>
            </a:ext>
          </a:extLst>
        </a:blip>
        <a:stretch>
          <a:fillRect/>
        </a:stretch>
      </xdr:blipFill>
      <xdr:spPr>
        <a:xfrm>
          <a:off x="357555" y="6195646"/>
          <a:ext cx="240992" cy="248932"/>
        </a:xfrm>
        <a:prstGeom prst="rect">
          <a:avLst/>
        </a:prstGeom>
      </xdr:spPr>
    </xdr:pic>
    <xdr:clientData/>
  </xdr:twoCellAnchor>
  <xdr:twoCellAnchor>
    <xdr:from>
      <xdr:col>4</xdr:col>
      <xdr:colOff>726280</xdr:colOff>
      <xdr:row>5</xdr:row>
      <xdr:rowOff>152399</xdr:rowOff>
    </xdr:from>
    <xdr:to>
      <xdr:col>16</xdr:col>
      <xdr:colOff>23812</xdr:colOff>
      <xdr:row>7</xdr:row>
      <xdr:rowOff>273844</xdr:rowOff>
    </xdr:to>
    <xdr:sp macro="" textlink="">
      <xdr:nvSpPr>
        <xdr:cNvPr id="20" name="Rectángulo: esquinas redondeadas 19">
          <a:extLst>
            <a:ext uri="{FF2B5EF4-FFF2-40B4-BE49-F238E27FC236}">
              <a16:creationId xmlns:a16="http://schemas.microsoft.com/office/drawing/2014/main" xmlns="" id="{C2332813-A719-4D94-AF15-165C45A4E665}"/>
            </a:ext>
          </a:extLst>
        </xdr:cNvPr>
        <xdr:cNvSpPr/>
      </xdr:nvSpPr>
      <xdr:spPr>
        <a:xfrm>
          <a:off x="3307555" y="1228724"/>
          <a:ext cx="8632032" cy="511970"/>
        </a:xfrm>
        <a:prstGeom prst="roundRect">
          <a:avLst/>
        </a:prstGeom>
        <a:noFill/>
        <a:ln w="571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15</xdr:col>
      <xdr:colOff>250030</xdr:colOff>
      <xdr:row>5</xdr:row>
      <xdr:rowOff>178594</xdr:rowOff>
    </xdr:from>
    <xdr:to>
      <xdr:col>15</xdr:col>
      <xdr:colOff>689526</xdr:colOff>
      <xdr:row>7</xdr:row>
      <xdr:rowOff>239260</xdr:rowOff>
    </xdr:to>
    <xdr:pic>
      <xdr:nvPicPr>
        <xdr:cNvPr id="28" name="Gráfico 27" descr="Ayuda con relleno sólido">
          <a:extLst>
            <a:ext uri="{FF2B5EF4-FFF2-40B4-BE49-F238E27FC236}">
              <a16:creationId xmlns:a16="http://schemas.microsoft.com/office/drawing/2014/main" xmlns="" id="{A84886F5-82E3-403C-87B1-AA8369266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6"/>
            </a:ext>
          </a:extLst>
        </a:blip>
        <a:stretch>
          <a:fillRect/>
        </a:stretch>
      </xdr:blipFill>
      <xdr:spPr>
        <a:xfrm>
          <a:off x="11403805" y="1254919"/>
          <a:ext cx="439496" cy="451191"/>
        </a:xfrm>
        <a:prstGeom prst="rect">
          <a:avLst/>
        </a:prstGeom>
      </xdr:spPr>
    </xdr:pic>
    <xdr:clientData/>
  </xdr:twoCellAnchor>
  <xdr:twoCellAnchor editAs="oneCell">
    <xdr:from>
      <xdr:col>5</xdr:col>
      <xdr:colOff>11906</xdr:colOff>
      <xdr:row>5</xdr:row>
      <xdr:rowOff>178594</xdr:rowOff>
    </xdr:from>
    <xdr:to>
      <xdr:col>5</xdr:col>
      <xdr:colOff>451402</xdr:colOff>
      <xdr:row>7</xdr:row>
      <xdr:rowOff>239260</xdr:rowOff>
    </xdr:to>
    <xdr:pic>
      <xdr:nvPicPr>
        <xdr:cNvPr id="29" name="Gráfico 28" descr="Ayuda con relleno sólido">
          <a:extLst>
            <a:ext uri="{FF2B5EF4-FFF2-40B4-BE49-F238E27FC236}">
              <a16:creationId xmlns:a16="http://schemas.microsoft.com/office/drawing/2014/main" xmlns="" id="{D6FB502B-DAA1-408D-974C-6D4D9000ED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6"/>
            </a:ext>
          </a:extLst>
        </a:blip>
        <a:stretch>
          <a:fillRect/>
        </a:stretch>
      </xdr:blipFill>
      <xdr:spPr>
        <a:xfrm flipH="1" flipV="1">
          <a:off x="3355181" y="1254919"/>
          <a:ext cx="439496" cy="451191"/>
        </a:xfrm>
        <a:prstGeom prst="rect">
          <a:avLst/>
        </a:prstGeom>
      </xdr:spPr>
    </xdr:pic>
    <xdr:clientData/>
  </xdr:twoCellAnchor>
  <xdr:twoCellAnchor>
    <xdr:from>
      <xdr:col>0</xdr:col>
      <xdr:colOff>59533</xdr:colOff>
      <xdr:row>64</xdr:row>
      <xdr:rowOff>83341</xdr:rowOff>
    </xdr:from>
    <xdr:to>
      <xdr:col>1</xdr:col>
      <xdr:colOff>214314</xdr:colOff>
      <xdr:row>66</xdr:row>
      <xdr:rowOff>190497</xdr:rowOff>
    </xdr:to>
    <xdr:sp macro="" textlink="">
      <xdr:nvSpPr>
        <xdr:cNvPr id="30" name="Elipse 29">
          <a:extLst>
            <a:ext uri="{FF2B5EF4-FFF2-40B4-BE49-F238E27FC236}">
              <a16:creationId xmlns:a16="http://schemas.microsoft.com/office/drawing/2014/main" xmlns="" id="{86BEB30E-18E0-4C3B-8746-24AF51317838}"/>
            </a:ext>
          </a:extLst>
        </xdr:cNvPr>
        <xdr:cNvSpPr/>
      </xdr:nvSpPr>
      <xdr:spPr>
        <a:xfrm>
          <a:off x="59533" y="21047866"/>
          <a:ext cx="497681" cy="488156"/>
        </a:xfrm>
        <a:prstGeom prst="ellipse">
          <a:avLst/>
        </a:prstGeom>
        <a:solidFill>
          <a:srgbClr val="EDCEB5"/>
        </a:solidFill>
        <a:ln>
          <a:solidFill>
            <a:srgbClr val="EDCEB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oneCellAnchor>
    <xdr:from>
      <xdr:col>0</xdr:col>
      <xdr:colOff>83343</xdr:colOff>
      <xdr:row>64</xdr:row>
      <xdr:rowOff>107157</xdr:rowOff>
    </xdr:from>
    <xdr:ext cx="464344" cy="464344"/>
    <xdr:pic>
      <xdr:nvPicPr>
        <xdr:cNvPr id="34" name="Gráfico 33" descr="Círculo con flecha a la izquierda con relleno sólido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xmlns="" id="{76DE7AE4-95EA-43E5-B0A5-DEF046336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9"/>
            </a:ext>
          </a:extLst>
        </a:blip>
        <a:stretch>
          <a:fillRect/>
        </a:stretch>
      </xdr:blipFill>
      <xdr:spPr>
        <a:xfrm rot="5400000">
          <a:off x="83343" y="21071682"/>
          <a:ext cx="464344" cy="464344"/>
        </a:xfrm>
        <a:prstGeom prst="rect">
          <a:avLst/>
        </a:prstGeom>
      </xdr:spPr>
    </xdr:pic>
    <xdr:clientData/>
  </xdr:oneCellAnchor>
  <xdr:twoCellAnchor editAs="oneCell">
    <xdr:from>
      <xdr:col>2</xdr:col>
      <xdr:colOff>83344</xdr:colOff>
      <xdr:row>1</xdr:row>
      <xdr:rowOff>59531</xdr:rowOff>
    </xdr:from>
    <xdr:to>
      <xdr:col>2</xdr:col>
      <xdr:colOff>909660</xdr:colOff>
      <xdr:row>3</xdr:row>
      <xdr:rowOff>190499</xdr:rowOff>
    </xdr:to>
    <xdr:pic>
      <xdr:nvPicPr>
        <xdr:cNvPr id="35" name="Imagen 34" descr="Què és Escoles + Sostenibles? | Barcelona + Sostenible">
          <a:extLst>
            <a:ext uri="{FF2B5EF4-FFF2-40B4-BE49-F238E27FC236}">
              <a16:creationId xmlns:a16="http://schemas.microsoft.com/office/drawing/2014/main" xmlns="" id="{09020C66-A030-4209-BECE-B0A573E2C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1519" y="250031"/>
          <a:ext cx="826316" cy="569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321469</xdr:colOff>
      <xdr:row>1</xdr:row>
      <xdr:rowOff>178594</xdr:rowOff>
    </xdr:from>
    <xdr:to>
      <xdr:col>16</xdr:col>
      <xdr:colOff>1216819</xdr:colOff>
      <xdr:row>3</xdr:row>
      <xdr:rowOff>91871</xdr:rowOff>
    </xdr:to>
    <xdr:pic>
      <xdr:nvPicPr>
        <xdr:cNvPr id="36" name="Imagen 35" descr="AjBcn - Normativa Gràfica">
          <a:extLst>
            <a:ext uri="{FF2B5EF4-FFF2-40B4-BE49-F238E27FC236}">
              <a16:creationId xmlns:a16="http://schemas.microsoft.com/office/drawing/2014/main" xmlns="" id="{FE26BA90-32B9-4636-8831-E18D790E8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237244" y="369094"/>
          <a:ext cx="895350" cy="351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0</xdr:row>
      <xdr:rowOff>162983</xdr:rowOff>
    </xdr:from>
    <xdr:to>
      <xdr:col>19</xdr:col>
      <xdr:colOff>0</xdr:colOff>
      <xdr:row>4</xdr:row>
      <xdr:rowOff>2911</xdr:rowOff>
    </xdr:to>
    <xdr:sp macro="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xmlns="" id="{12F97EAD-AF51-42C7-A975-54F6F42C544F}"/>
            </a:ext>
          </a:extLst>
        </xdr:cNvPr>
        <xdr:cNvSpPr/>
      </xdr:nvSpPr>
      <xdr:spPr>
        <a:xfrm>
          <a:off x="13037344" y="162983"/>
          <a:ext cx="535781" cy="720991"/>
        </a:xfrm>
        <a:prstGeom prst="roundRect">
          <a:avLst/>
        </a:prstGeom>
        <a:noFill/>
        <a:ln w="571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18</xdr:col>
      <xdr:colOff>23813</xdr:colOff>
      <xdr:row>1</xdr:row>
      <xdr:rowOff>59532</xdr:rowOff>
    </xdr:from>
    <xdr:to>
      <xdr:col>18</xdr:col>
      <xdr:colOff>492920</xdr:colOff>
      <xdr:row>3</xdr:row>
      <xdr:rowOff>178595</xdr:rowOff>
    </xdr:to>
    <xdr:pic>
      <xdr:nvPicPr>
        <xdr:cNvPr id="5" name="Gráfico 4" descr="Icono de menú de hamburguesa con relleno sólido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xmlns="" id="{BF80F8B9-78DA-4B04-9DA0-1114452AC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4"/>
            </a:ext>
          </a:extLst>
        </a:blip>
        <a:stretch>
          <a:fillRect/>
        </a:stretch>
      </xdr:blipFill>
      <xdr:spPr>
        <a:xfrm>
          <a:off x="13061157" y="250032"/>
          <a:ext cx="469107" cy="559594"/>
        </a:xfrm>
        <a:prstGeom prst="rect">
          <a:avLst/>
        </a:prstGeom>
      </xdr:spPr>
    </xdr:pic>
    <xdr:clientData/>
  </xdr:twoCellAnchor>
  <xdr:twoCellAnchor>
    <xdr:from>
      <xdr:col>19</xdr:col>
      <xdr:colOff>211493</xdr:colOff>
      <xdr:row>0</xdr:row>
      <xdr:rowOff>0</xdr:rowOff>
    </xdr:from>
    <xdr:to>
      <xdr:col>19</xdr:col>
      <xdr:colOff>233360</xdr:colOff>
      <xdr:row>64</xdr:row>
      <xdr:rowOff>142875</xdr:rowOff>
    </xdr:to>
    <xdr:cxnSp macro="">
      <xdr:nvCxnSpPr>
        <xdr:cNvPr id="21" name="Conector recto 20">
          <a:extLst>
            <a:ext uri="{FF2B5EF4-FFF2-40B4-BE49-F238E27FC236}">
              <a16:creationId xmlns:a16="http://schemas.microsoft.com/office/drawing/2014/main" xmlns="" id="{780BA5E9-341B-47E9-842B-900071C6EF90}"/>
            </a:ext>
          </a:extLst>
        </xdr:cNvPr>
        <xdr:cNvCxnSpPr>
          <a:endCxn id="23" idx="1"/>
        </xdr:cNvCxnSpPr>
      </xdr:nvCxnSpPr>
      <xdr:spPr>
        <a:xfrm flipH="1">
          <a:off x="15451493" y="0"/>
          <a:ext cx="21867" cy="21135975"/>
        </a:xfrm>
        <a:prstGeom prst="line">
          <a:avLst/>
        </a:prstGeom>
        <a:ln w="76200">
          <a:solidFill>
            <a:srgbClr val="EDCEB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64</xdr:row>
      <xdr:rowOff>119060</xdr:rowOff>
    </xdr:from>
    <xdr:to>
      <xdr:col>19</xdr:col>
      <xdr:colOff>464345</xdr:colOff>
      <xdr:row>67</xdr:row>
      <xdr:rowOff>35716</xdr:rowOff>
    </xdr:to>
    <xdr:sp macro="" textlink="">
      <xdr:nvSpPr>
        <xdr:cNvPr id="22" name="Elipse 21">
          <a:extLst>
            <a:ext uri="{FF2B5EF4-FFF2-40B4-BE49-F238E27FC236}">
              <a16:creationId xmlns:a16="http://schemas.microsoft.com/office/drawing/2014/main" xmlns="" id="{05A1B343-2629-4B44-8925-810A1DDCF63B}"/>
            </a:ext>
          </a:extLst>
        </xdr:cNvPr>
        <xdr:cNvSpPr/>
      </xdr:nvSpPr>
      <xdr:spPr>
        <a:xfrm>
          <a:off x="15199521" y="21112160"/>
          <a:ext cx="504824" cy="488156"/>
        </a:xfrm>
        <a:prstGeom prst="ellipse">
          <a:avLst/>
        </a:prstGeom>
        <a:solidFill>
          <a:srgbClr val="EDCEB5"/>
        </a:solidFill>
        <a:ln>
          <a:solidFill>
            <a:srgbClr val="EDCEB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oneCellAnchor>
    <xdr:from>
      <xdr:col>19</xdr:col>
      <xdr:colOff>0</xdr:colOff>
      <xdr:row>64</xdr:row>
      <xdr:rowOff>142875</xdr:rowOff>
    </xdr:from>
    <xdr:ext cx="464344" cy="464344"/>
    <xdr:pic>
      <xdr:nvPicPr>
        <xdr:cNvPr id="23" name="Gráfico 22" descr="Círculo con flecha a la izquierda con relleno sólido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xmlns="" id="{CBA5F94C-A70F-451F-9B18-3DAD5A6EF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9"/>
            </a:ext>
          </a:extLst>
        </a:blip>
        <a:stretch>
          <a:fillRect/>
        </a:stretch>
      </xdr:blipFill>
      <xdr:spPr>
        <a:xfrm rot="5400000">
          <a:off x="15223332" y="21135975"/>
          <a:ext cx="464344" cy="46434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83346</xdr:colOff>
      <xdr:row>1</xdr:row>
      <xdr:rowOff>71438</xdr:rowOff>
    </xdr:from>
    <xdr:to>
      <xdr:col>20</xdr:col>
      <xdr:colOff>607221</xdr:colOff>
      <xdr:row>3</xdr:row>
      <xdr:rowOff>159544</xdr:rowOff>
    </xdr:to>
    <xdr:pic>
      <xdr:nvPicPr>
        <xdr:cNvPr id="13" name="Gráfico 12" descr="Signo de intercalación hacia la izquierda con relleno sóli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C26B82EA-3C8B-476F-A7BC-682372F99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 flipH="1">
          <a:off x="14704221" y="261938"/>
          <a:ext cx="523875" cy="528637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0</xdr:row>
      <xdr:rowOff>162983</xdr:rowOff>
    </xdr:from>
    <xdr:to>
      <xdr:col>21</xdr:col>
      <xdr:colOff>11906</xdr:colOff>
      <xdr:row>4</xdr:row>
      <xdr:rowOff>2911</xdr:rowOff>
    </xdr:to>
    <xdr:sp macro="" textlink="">
      <xdr:nvSpPr>
        <xdr:cNvPr id="14" name="Rectángulo: esquinas redondeadas 13">
          <a:extLst>
            <a:ext uri="{FF2B5EF4-FFF2-40B4-BE49-F238E27FC236}">
              <a16:creationId xmlns:a16="http://schemas.microsoft.com/office/drawing/2014/main" xmlns="" id="{4113A7B6-2DDE-4EF0-84BE-BE6E4AB460F8}"/>
            </a:ext>
          </a:extLst>
        </xdr:cNvPr>
        <xdr:cNvSpPr/>
      </xdr:nvSpPr>
      <xdr:spPr>
        <a:xfrm>
          <a:off x="13737170" y="162983"/>
          <a:ext cx="1848111" cy="720991"/>
        </a:xfrm>
        <a:prstGeom prst="roundRect">
          <a:avLst/>
        </a:prstGeom>
        <a:noFill/>
        <a:ln w="571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19</xdr:col>
      <xdr:colOff>71443</xdr:colOff>
      <xdr:row>1</xdr:row>
      <xdr:rowOff>59530</xdr:rowOff>
    </xdr:from>
    <xdr:to>
      <xdr:col>19</xdr:col>
      <xdr:colOff>595318</xdr:colOff>
      <xdr:row>3</xdr:row>
      <xdr:rowOff>147636</xdr:rowOff>
    </xdr:to>
    <xdr:pic>
      <xdr:nvPicPr>
        <xdr:cNvPr id="18" name="Gráfico 17" descr="Signo de intercalación hacia la izquierda con relleno sólid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E6121DD4-A2FF-40E4-B26C-EB0A673CF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4049381" y="250030"/>
          <a:ext cx="523875" cy="528637"/>
        </a:xfrm>
        <a:prstGeom prst="rect">
          <a:avLst/>
        </a:prstGeom>
      </xdr:spPr>
    </xdr:pic>
    <xdr:clientData/>
  </xdr:twoCellAnchor>
  <xdr:twoCellAnchor editAs="oneCell">
    <xdr:from>
      <xdr:col>18</xdr:col>
      <xdr:colOff>107157</xdr:colOff>
      <xdr:row>1</xdr:row>
      <xdr:rowOff>59532</xdr:rowOff>
    </xdr:from>
    <xdr:to>
      <xdr:col>19</xdr:col>
      <xdr:colOff>154782</xdr:colOff>
      <xdr:row>3</xdr:row>
      <xdr:rowOff>178595</xdr:rowOff>
    </xdr:to>
    <xdr:pic>
      <xdr:nvPicPr>
        <xdr:cNvPr id="20" name="Gráfico 19" descr="Icono de menú de hamburguesa con relleno sólid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34785932-AFB7-F287-67D5-3646FDDD79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7"/>
            </a:ext>
          </a:extLst>
        </a:blip>
        <a:stretch>
          <a:fillRect/>
        </a:stretch>
      </xdr:blipFill>
      <xdr:spPr>
        <a:xfrm>
          <a:off x="13442157" y="250032"/>
          <a:ext cx="559594" cy="559594"/>
        </a:xfrm>
        <a:prstGeom prst="rect">
          <a:avLst/>
        </a:prstGeom>
      </xdr:spPr>
    </xdr:pic>
    <xdr:clientData/>
  </xdr:twoCellAnchor>
  <xdr:twoCellAnchor>
    <xdr:from>
      <xdr:col>1</xdr:col>
      <xdr:colOff>261936</xdr:colOff>
      <xdr:row>0</xdr:row>
      <xdr:rowOff>166687</xdr:rowOff>
    </xdr:from>
    <xdr:to>
      <xdr:col>17</xdr:col>
      <xdr:colOff>23811</xdr:colOff>
      <xdr:row>3</xdr:row>
      <xdr:rowOff>247649</xdr:rowOff>
    </xdr:to>
    <xdr:sp macro="" textlink="">
      <xdr:nvSpPr>
        <xdr:cNvPr id="22" name="Rectángulo: esquinas redondeadas 21">
          <a:extLst>
            <a:ext uri="{FF2B5EF4-FFF2-40B4-BE49-F238E27FC236}">
              <a16:creationId xmlns:a16="http://schemas.microsoft.com/office/drawing/2014/main" xmlns="" id="{0C5DEFDC-5E43-4516-AF9B-09AA1566698E}"/>
            </a:ext>
          </a:extLst>
        </xdr:cNvPr>
        <xdr:cNvSpPr/>
      </xdr:nvSpPr>
      <xdr:spPr>
        <a:xfrm>
          <a:off x="607217" y="166687"/>
          <a:ext cx="12025313" cy="711993"/>
        </a:xfrm>
        <a:prstGeom prst="roundRect">
          <a:avLst/>
        </a:prstGeom>
        <a:noFill/>
        <a:ln w="571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315515</xdr:colOff>
      <xdr:row>0</xdr:row>
      <xdr:rowOff>5</xdr:rowOff>
    </xdr:from>
    <xdr:to>
      <xdr:col>0</xdr:col>
      <xdr:colOff>328607</xdr:colOff>
      <xdr:row>70</xdr:row>
      <xdr:rowOff>107157</xdr:rowOff>
    </xdr:to>
    <xdr:cxnSp macro="">
      <xdr:nvCxnSpPr>
        <xdr:cNvPr id="24" name="Conector recto 23">
          <a:extLst>
            <a:ext uri="{FF2B5EF4-FFF2-40B4-BE49-F238E27FC236}">
              <a16:creationId xmlns:a16="http://schemas.microsoft.com/office/drawing/2014/main" xmlns="" id="{31391635-3ABE-4ED4-918F-B12905953183}"/>
            </a:ext>
          </a:extLst>
        </xdr:cNvPr>
        <xdr:cNvCxnSpPr>
          <a:endCxn id="17" idx="1"/>
        </xdr:cNvCxnSpPr>
      </xdr:nvCxnSpPr>
      <xdr:spPr>
        <a:xfrm flipH="1">
          <a:off x="315515" y="5"/>
          <a:ext cx="13092" cy="14611889"/>
        </a:xfrm>
        <a:prstGeom prst="line">
          <a:avLst/>
        </a:prstGeom>
        <a:ln w="76200">
          <a:solidFill>
            <a:srgbClr val="EDCEB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130970</xdr:colOff>
      <xdr:row>6</xdr:row>
      <xdr:rowOff>35719</xdr:rowOff>
    </xdr:from>
    <xdr:to>
      <xdr:col>2</xdr:col>
      <xdr:colOff>214314</xdr:colOff>
      <xdr:row>7</xdr:row>
      <xdr:rowOff>214314</xdr:rowOff>
    </xdr:to>
    <xdr:pic>
      <xdr:nvPicPr>
        <xdr:cNvPr id="26" name="Gráfico 25" descr="Gesto de doble toque con relleno sólido">
          <a:extLst>
            <a:ext uri="{FF2B5EF4-FFF2-40B4-BE49-F238E27FC236}">
              <a16:creationId xmlns:a16="http://schemas.microsoft.com/office/drawing/2014/main" xmlns="" id="{A64128B6-BDD0-96CD-1C6A-D8A040AE9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9"/>
            </a:ext>
          </a:extLst>
        </a:blip>
        <a:stretch>
          <a:fillRect/>
        </a:stretch>
      </xdr:blipFill>
      <xdr:spPr>
        <a:xfrm rot="8223432">
          <a:off x="476251" y="1309688"/>
          <a:ext cx="381001" cy="381001"/>
        </a:xfrm>
        <a:prstGeom prst="rect">
          <a:avLst/>
        </a:prstGeom>
      </xdr:spPr>
    </xdr:pic>
    <xdr:clientData/>
  </xdr:twoCellAnchor>
  <xdr:twoCellAnchor editAs="oneCell">
    <xdr:from>
      <xdr:col>1</xdr:col>
      <xdr:colOff>11907</xdr:colOff>
      <xdr:row>9</xdr:row>
      <xdr:rowOff>178593</xdr:rowOff>
    </xdr:from>
    <xdr:to>
      <xdr:col>1</xdr:col>
      <xdr:colOff>277252</xdr:colOff>
      <xdr:row>11</xdr:row>
      <xdr:rowOff>47623</xdr:rowOff>
    </xdr:to>
    <xdr:pic>
      <xdr:nvPicPr>
        <xdr:cNvPr id="27" name="Gráfico 26" descr="Ayuda con relleno sólido">
          <a:extLst>
            <a:ext uri="{FF2B5EF4-FFF2-40B4-BE49-F238E27FC236}">
              <a16:creationId xmlns:a16="http://schemas.microsoft.com/office/drawing/2014/main" xmlns="" id="{AE9D34D8-64C9-4579-9F50-2D8B90321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11"/>
            </a:ext>
          </a:extLst>
        </a:blip>
        <a:stretch>
          <a:fillRect/>
        </a:stretch>
      </xdr:blipFill>
      <xdr:spPr>
        <a:xfrm>
          <a:off x="357188" y="2143124"/>
          <a:ext cx="265345" cy="273843"/>
        </a:xfrm>
        <a:prstGeom prst="rect">
          <a:avLst/>
        </a:prstGeom>
      </xdr:spPr>
    </xdr:pic>
    <xdr:clientData/>
  </xdr:twoCellAnchor>
  <xdr:twoCellAnchor editAs="oneCell">
    <xdr:from>
      <xdr:col>1</xdr:col>
      <xdr:colOff>25644</xdr:colOff>
      <xdr:row>11</xdr:row>
      <xdr:rowOff>175847</xdr:rowOff>
    </xdr:from>
    <xdr:to>
      <xdr:col>1</xdr:col>
      <xdr:colOff>274461</xdr:colOff>
      <xdr:row>13</xdr:row>
      <xdr:rowOff>21066</xdr:rowOff>
    </xdr:to>
    <xdr:pic>
      <xdr:nvPicPr>
        <xdr:cNvPr id="28" name="Gráfico 27" descr="Portapapeles con relleno sólido">
          <a:extLst>
            <a:ext uri="{FF2B5EF4-FFF2-40B4-BE49-F238E27FC236}">
              <a16:creationId xmlns:a16="http://schemas.microsoft.com/office/drawing/2014/main" xmlns="" id="{E2655AA7-7552-4B16-B5BD-36B504DE06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13"/>
            </a:ext>
          </a:extLst>
        </a:blip>
        <a:stretch>
          <a:fillRect/>
        </a:stretch>
      </xdr:blipFill>
      <xdr:spPr>
        <a:xfrm>
          <a:off x="370009" y="2520462"/>
          <a:ext cx="248817" cy="252780"/>
        </a:xfrm>
        <a:prstGeom prst="rect">
          <a:avLst/>
        </a:prstGeom>
      </xdr:spPr>
    </xdr:pic>
    <xdr:clientData/>
  </xdr:twoCellAnchor>
  <xdr:twoCellAnchor editAs="oneCell">
    <xdr:from>
      <xdr:col>1</xdr:col>
      <xdr:colOff>21980</xdr:colOff>
      <xdr:row>13</xdr:row>
      <xdr:rowOff>183174</xdr:rowOff>
    </xdr:from>
    <xdr:to>
      <xdr:col>1</xdr:col>
      <xdr:colOff>248986</xdr:colOff>
      <xdr:row>15</xdr:row>
      <xdr:rowOff>21983</xdr:rowOff>
    </xdr:to>
    <xdr:pic>
      <xdr:nvPicPr>
        <xdr:cNvPr id="29" name="Gráfico 28" descr="Cabeza con engranajes con relleno sólido">
          <a:extLst>
            <a:ext uri="{FF2B5EF4-FFF2-40B4-BE49-F238E27FC236}">
              <a16:creationId xmlns:a16="http://schemas.microsoft.com/office/drawing/2014/main" xmlns="" id="{A3839FD8-D616-467C-BE84-24DE977946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15"/>
            </a:ext>
          </a:extLst>
        </a:blip>
        <a:stretch>
          <a:fillRect/>
        </a:stretch>
      </xdr:blipFill>
      <xdr:spPr>
        <a:xfrm>
          <a:off x="366345" y="2923443"/>
          <a:ext cx="227006" cy="234462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15</xdr:row>
      <xdr:rowOff>183174</xdr:rowOff>
    </xdr:from>
    <xdr:to>
      <xdr:col>1</xdr:col>
      <xdr:colOff>234463</xdr:colOff>
      <xdr:row>17</xdr:row>
      <xdr:rowOff>24685</xdr:rowOff>
    </xdr:to>
    <xdr:pic>
      <xdr:nvPicPr>
        <xdr:cNvPr id="30" name="Gráfico 29" descr="Termómetro con relleno sólido">
          <a:extLst>
            <a:ext uri="{FF2B5EF4-FFF2-40B4-BE49-F238E27FC236}">
              <a16:creationId xmlns:a16="http://schemas.microsoft.com/office/drawing/2014/main" xmlns="" id="{791D7893-588A-4C31-B65F-B46A26D4B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17"/>
            </a:ext>
          </a:extLst>
        </a:blip>
        <a:stretch>
          <a:fillRect/>
        </a:stretch>
      </xdr:blipFill>
      <xdr:spPr>
        <a:xfrm>
          <a:off x="344366" y="3319097"/>
          <a:ext cx="234462" cy="23716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</xdr:row>
      <xdr:rowOff>183174</xdr:rowOff>
    </xdr:from>
    <xdr:to>
      <xdr:col>1</xdr:col>
      <xdr:colOff>239101</xdr:colOff>
      <xdr:row>19</xdr:row>
      <xdr:rowOff>29309</xdr:rowOff>
    </xdr:to>
    <xdr:pic>
      <xdr:nvPicPr>
        <xdr:cNvPr id="31" name="Gráfico 30" descr="Autobús con relleno sólido">
          <a:extLst>
            <a:ext uri="{FF2B5EF4-FFF2-40B4-BE49-F238E27FC236}">
              <a16:creationId xmlns:a16="http://schemas.microsoft.com/office/drawing/2014/main" xmlns="" id="{1605A8F5-7357-4B11-9A76-E4E12676A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19"/>
            </a:ext>
          </a:extLst>
        </a:blip>
        <a:stretch>
          <a:fillRect/>
        </a:stretch>
      </xdr:blipFill>
      <xdr:spPr>
        <a:xfrm>
          <a:off x="344365" y="3714751"/>
          <a:ext cx="239101" cy="241788"/>
        </a:xfrm>
        <a:prstGeom prst="rect">
          <a:avLst/>
        </a:prstGeom>
      </xdr:spPr>
    </xdr:pic>
    <xdr:clientData/>
  </xdr:twoCellAnchor>
  <xdr:twoCellAnchor editAs="oneCell">
    <xdr:from>
      <xdr:col>0</xdr:col>
      <xdr:colOff>344364</xdr:colOff>
      <xdr:row>19</xdr:row>
      <xdr:rowOff>190500</xdr:rowOff>
    </xdr:from>
    <xdr:to>
      <xdr:col>1</xdr:col>
      <xdr:colOff>236606</xdr:colOff>
      <xdr:row>21</xdr:row>
      <xdr:rowOff>36633</xdr:rowOff>
    </xdr:to>
    <xdr:pic>
      <xdr:nvPicPr>
        <xdr:cNvPr id="32" name="Gráfico 31" descr="Bombilla con relleno sólido">
          <a:extLst>
            <a:ext uri="{FF2B5EF4-FFF2-40B4-BE49-F238E27FC236}">
              <a16:creationId xmlns:a16="http://schemas.microsoft.com/office/drawing/2014/main" xmlns="" id="{BFA3B045-37CD-46B5-A377-1F71B00CB2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1"/>
            </a:ext>
          </a:extLst>
        </a:blip>
        <a:stretch>
          <a:fillRect/>
        </a:stretch>
      </xdr:blipFill>
      <xdr:spPr>
        <a:xfrm>
          <a:off x="344364" y="4117731"/>
          <a:ext cx="236607" cy="241788"/>
        </a:xfrm>
        <a:prstGeom prst="rect">
          <a:avLst/>
        </a:prstGeom>
      </xdr:spPr>
    </xdr:pic>
    <xdr:clientData/>
  </xdr:twoCellAnchor>
  <xdr:twoCellAnchor editAs="oneCell">
    <xdr:from>
      <xdr:col>1</xdr:col>
      <xdr:colOff>7327</xdr:colOff>
      <xdr:row>22</xdr:row>
      <xdr:rowOff>0</xdr:rowOff>
    </xdr:from>
    <xdr:to>
      <xdr:col>1</xdr:col>
      <xdr:colOff>234462</xdr:colOff>
      <xdr:row>23</xdr:row>
      <xdr:rowOff>41543</xdr:rowOff>
    </xdr:to>
    <xdr:pic>
      <xdr:nvPicPr>
        <xdr:cNvPr id="34" name="Gráfico 33" descr="Grifo con fugas con relleno sólido">
          <a:extLst>
            <a:ext uri="{FF2B5EF4-FFF2-40B4-BE49-F238E27FC236}">
              <a16:creationId xmlns:a16="http://schemas.microsoft.com/office/drawing/2014/main" xmlns="" id="{C13B09C6-732E-473D-8ADF-1CF4948A39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3"/>
            </a:ext>
          </a:extLst>
        </a:blip>
        <a:stretch>
          <a:fillRect/>
        </a:stretch>
      </xdr:blipFill>
      <xdr:spPr>
        <a:xfrm>
          <a:off x="351692" y="4901711"/>
          <a:ext cx="227135" cy="234791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23</xdr:row>
      <xdr:rowOff>183174</xdr:rowOff>
    </xdr:from>
    <xdr:to>
      <xdr:col>1</xdr:col>
      <xdr:colOff>233701</xdr:colOff>
      <xdr:row>25</xdr:row>
      <xdr:rowOff>32556</xdr:rowOff>
    </xdr:to>
    <xdr:pic>
      <xdr:nvPicPr>
        <xdr:cNvPr id="35" name="Gráfico 34" descr="Basura con relleno sólido">
          <a:extLst>
            <a:ext uri="{FF2B5EF4-FFF2-40B4-BE49-F238E27FC236}">
              <a16:creationId xmlns:a16="http://schemas.microsoft.com/office/drawing/2014/main" xmlns="" id="{F26DC7BE-CD45-48F2-9DB0-2452546E93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5"/>
            </a:ext>
          </a:extLst>
        </a:blip>
        <a:stretch>
          <a:fillRect/>
        </a:stretch>
      </xdr:blipFill>
      <xdr:spPr>
        <a:xfrm>
          <a:off x="344366" y="5297366"/>
          <a:ext cx="233700" cy="241789"/>
        </a:xfrm>
        <a:prstGeom prst="rect">
          <a:avLst/>
        </a:prstGeom>
      </xdr:spPr>
    </xdr:pic>
    <xdr:clientData/>
  </xdr:twoCellAnchor>
  <xdr:twoCellAnchor editAs="oneCell">
    <xdr:from>
      <xdr:col>1</xdr:col>
      <xdr:colOff>7328</xdr:colOff>
      <xdr:row>25</xdr:row>
      <xdr:rowOff>183174</xdr:rowOff>
    </xdr:from>
    <xdr:to>
      <xdr:col>1</xdr:col>
      <xdr:colOff>241790</xdr:colOff>
      <xdr:row>26</xdr:row>
      <xdr:rowOff>184466</xdr:rowOff>
    </xdr:to>
    <xdr:pic>
      <xdr:nvPicPr>
        <xdr:cNvPr id="36" name="Gráfico 35" descr="Matemáticas con relleno sólido">
          <a:extLst>
            <a:ext uri="{FF2B5EF4-FFF2-40B4-BE49-F238E27FC236}">
              <a16:creationId xmlns:a16="http://schemas.microsoft.com/office/drawing/2014/main" xmlns="" id="{2BB294C2-1156-4C16-81ED-FEBD62C636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7"/>
            </a:ext>
          </a:extLst>
        </a:blip>
        <a:stretch>
          <a:fillRect/>
        </a:stretch>
      </xdr:blipFill>
      <xdr:spPr>
        <a:xfrm>
          <a:off x="351693" y="5693020"/>
          <a:ext cx="234462" cy="242164"/>
        </a:xfrm>
        <a:prstGeom prst="rect">
          <a:avLst/>
        </a:prstGeom>
      </xdr:spPr>
    </xdr:pic>
    <xdr:clientData/>
  </xdr:twoCellAnchor>
  <xdr:twoCellAnchor editAs="oneCell">
    <xdr:from>
      <xdr:col>1</xdr:col>
      <xdr:colOff>7327</xdr:colOff>
      <xdr:row>27</xdr:row>
      <xdr:rowOff>175847</xdr:rowOff>
    </xdr:from>
    <xdr:to>
      <xdr:col>1</xdr:col>
      <xdr:colOff>255810</xdr:colOff>
      <xdr:row>29</xdr:row>
      <xdr:rowOff>36634</xdr:rowOff>
    </xdr:to>
    <xdr:pic>
      <xdr:nvPicPr>
        <xdr:cNvPr id="37" name="Gráfico 36" descr="Gráfico de barras con relleno sólido">
          <a:extLst>
            <a:ext uri="{FF2B5EF4-FFF2-40B4-BE49-F238E27FC236}">
              <a16:creationId xmlns:a16="http://schemas.microsoft.com/office/drawing/2014/main" xmlns="" id="{9FC62998-7E5E-4F4E-A40E-6A0F6CA36E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9"/>
            </a:ext>
          </a:extLst>
        </a:blip>
        <a:stretch>
          <a:fillRect/>
        </a:stretch>
      </xdr:blipFill>
      <xdr:spPr>
        <a:xfrm>
          <a:off x="351692" y="6081347"/>
          <a:ext cx="248483" cy="256442"/>
        </a:xfrm>
        <a:prstGeom prst="rect">
          <a:avLst/>
        </a:prstGeom>
      </xdr:spPr>
    </xdr:pic>
    <xdr:clientData/>
  </xdr:twoCellAnchor>
  <xdr:twoCellAnchor editAs="oneCell">
    <xdr:from>
      <xdr:col>1</xdr:col>
      <xdr:colOff>14655</xdr:colOff>
      <xdr:row>29</xdr:row>
      <xdr:rowOff>175846</xdr:rowOff>
    </xdr:from>
    <xdr:to>
      <xdr:col>1</xdr:col>
      <xdr:colOff>255647</xdr:colOff>
      <xdr:row>31</xdr:row>
      <xdr:rowOff>24728</xdr:rowOff>
    </xdr:to>
    <xdr:pic>
      <xdr:nvPicPr>
        <xdr:cNvPr id="38" name="Gráfico 37" descr="Bombilla y lápiz con relleno sólido">
          <a:extLst>
            <a:ext uri="{FF2B5EF4-FFF2-40B4-BE49-F238E27FC236}">
              <a16:creationId xmlns:a16="http://schemas.microsoft.com/office/drawing/2014/main" xmlns="" id="{49A51CD0-07F8-4AC8-B5AB-98B0225143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1"/>
            </a:ext>
          </a:extLst>
        </a:blip>
        <a:stretch>
          <a:fillRect/>
        </a:stretch>
      </xdr:blipFill>
      <xdr:spPr>
        <a:xfrm>
          <a:off x="359020" y="6477000"/>
          <a:ext cx="240992" cy="249115"/>
        </a:xfrm>
        <a:prstGeom prst="rect">
          <a:avLst/>
        </a:prstGeom>
      </xdr:spPr>
    </xdr:pic>
    <xdr:clientData/>
  </xdr:twoCellAnchor>
  <xdr:twoCellAnchor>
    <xdr:from>
      <xdr:col>4</xdr:col>
      <xdr:colOff>726280</xdr:colOff>
      <xdr:row>5</xdr:row>
      <xdr:rowOff>152399</xdr:rowOff>
    </xdr:from>
    <xdr:to>
      <xdr:col>16</xdr:col>
      <xdr:colOff>23812</xdr:colOff>
      <xdr:row>7</xdr:row>
      <xdr:rowOff>273844</xdr:rowOff>
    </xdr:to>
    <xdr:sp macro="" textlink="">
      <xdr:nvSpPr>
        <xdr:cNvPr id="42" name="Rectángulo: esquinas redondeadas 41">
          <a:extLst>
            <a:ext uri="{FF2B5EF4-FFF2-40B4-BE49-F238E27FC236}">
              <a16:creationId xmlns:a16="http://schemas.microsoft.com/office/drawing/2014/main" xmlns="" id="{AC22616C-EE0F-4017-A8FB-2BD520FEB571}"/>
            </a:ext>
          </a:extLst>
        </xdr:cNvPr>
        <xdr:cNvSpPr/>
      </xdr:nvSpPr>
      <xdr:spPr>
        <a:xfrm>
          <a:off x="3309936" y="1235868"/>
          <a:ext cx="7977189" cy="514351"/>
        </a:xfrm>
        <a:prstGeom prst="roundRect">
          <a:avLst/>
        </a:prstGeom>
        <a:noFill/>
        <a:ln w="571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5</xdr:col>
      <xdr:colOff>547688</xdr:colOff>
      <xdr:row>35</xdr:row>
      <xdr:rowOff>35719</xdr:rowOff>
    </xdr:from>
    <xdr:to>
      <xdr:col>6</xdr:col>
      <xdr:colOff>119063</xdr:colOff>
      <xdr:row>36</xdr:row>
      <xdr:rowOff>166688</xdr:rowOff>
    </xdr:to>
    <xdr:pic>
      <xdr:nvPicPr>
        <xdr:cNvPr id="44" name="Gráfico 43" descr="Icono de menú de hamburguesa con relleno sólido">
          <a:extLst>
            <a:ext uri="{FF2B5EF4-FFF2-40B4-BE49-F238E27FC236}">
              <a16:creationId xmlns:a16="http://schemas.microsoft.com/office/drawing/2014/main" xmlns="" id="{A533965A-49CA-47DE-83BA-B84B5AE7C0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7"/>
            </a:ext>
          </a:extLst>
        </a:blip>
        <a:stretch>
          <a:fillRect/>
        </a:stretch>
      </xdr:blipFill>
      <xdr:spPr>
        <a:xfrm>
          <a:off x="3893344" y="7143750"/>
          <a:ext cx="333375" cy="333375"/>
        </a:xfrm>
        <a:prstGeom prst="rect">
          <a:avLst/>
        </a:prstGeom>
      </xdr:spPr>
    </xdr:pic>
    <xdr:clientData/>
  </xdr:twoCellAnchor>
  <xdr:twoCellAnchor editAs="oneCell">
    <xdr:from>
      <xdr:col>5</xdr:col>
      <xdr:colOff>547687</xdr:colOff>
      <xdr:row>37</xdr:row>
      <xdr:rowOff>35719</xdr:rowOff>
    </xdr:from>
    <xdr:to>
      <xdr:col>6</xdr:col>
      <xdr:colOff>130969</xdr:colOff>
      <xdr:row>38</xdr:row>
      <xdr:rowOff>181734</xdr:rowOff>
    </xdr:to>
    <xdr:pic>
      <xdr:nvPicPr>
        <xdr:cNvPr id="45" name="Gráfico 44" descr="Signo de intercalación hacia la izquierda con relleno sólido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xmlns="" id="{95A95D75-AB3E-4C79-96F6-764AF8931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3893343" y="7548563"/>
          <a:ext cx="345282" cy="348421"/>
        </a:xfrm>
        <a:prstGeom prst="rect">
          <a:avLst/>
        </a:prstGeom>
      </xdr:spPr>
    </xdr:pic>
    <xdr:clientData/>
  </xdr:twoCellAnchor>
  <xdr:twoCellAnchor editAs="oneCell">
    <xdr:from>
      <xdr:col>5</xdr:col>
      <xdr:colOff>547688</xdr:colOff>
      <xdr:row>39</xdr:row>
      <xdr:rowOff>23815</xdr:rowOff>
    </xdr:from>
    <xdr:to>
      <xdr:col>6</xdr:col>
      <xdr:colOff>151455</xdr:colOff>
      <xdr:row>41</xdr:row>
      <xdr:rowOff>1</xdr:rowOff>
    </xdr:to>
    <xdr:pic>
      <xdr:nvPicPr>
        <xdr:cNvPr id="46" name="Gráfico 45" descr="Signo de intercalación hacia la izquierda con relleno sólido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xmlns="" id="{D60F298D-9A9A-4B88-882C-55B8B9D57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 flipH="1">
          <a:off x="3893344" y="7941471"/>
          <a:ext cx="365767" cy="369092"/>
        </a:xfrm>
        <a:prstGeom prst="rect">
          <a:avLst/>
        </a:prstGeom>
      </xdr:spPr>
    </xdr:pic>
    <xdr:clientData/>
  </xdr:twoCellAnchor>
  <xdr:twoCellAnchor editAs="oneCell">
    <xdr:from>
      <xdr:col>5</xdr:col>
      <xdr:colOff>535777</xdr:colOff>
      <xdr:row>41</xdr:row>
      <xdr:rowOff>0</xdr:rowOff>
    </xdr:from>
    <xdr:to>
      <xdr:col>6</xdr:col>
      <xdr:colOff>142874</xdr:colOff>
      <xdr:row>42</xdr:row>
      <xdr:rowOff>166691</xdr:rowOff>
    </xdr:to>
    <xdr:pic>
      <xdr:nvPicPr>
        <xdr:cNvPr id="47" name="Gráfico 46" descr="Información con relleno sólido">
          <a:extLst>
            <a:ext uri="{FF2B5EF4-FFF2-40B4-BE49-F238E27FC236}">
              <a16:creationId xmlns:a16="http://schemas.microsoft.com/office/drawing/2014/main" xmlns="" id="{E145E999-5E00-4BA0-9C09-0BAA9C278F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8"/>
            </a:ext>
          </a:extLst>
        </a:blip>
        <a:stretch>
          <a:fillRect/>
        </a:stretch>
      </xdr:blipFill>
      <xdr:spPr>
        <a:xfrm>
          <a:off x="3881433" y="8322469"/>
          <a:ext cx="369097" cy="369097"/>
        </a:xfrm>
        <a:prstGeom prst="rect">
          <a:avLst/>
        </a:prstGeom>
      </xdr:spPr>
    </xdr:pic>
    <xdr:clientData/>
  </xdr:twoCellAnchor>
  <xdr:twoCellAnchor editAs="oneCell">
    <xdr:from>
      <xdr:col>16</xdr:col>
      <xdr:colOff>36800</xdr:colOff>
      <xdr:row>69</xdr:row>
      <xdr:rowOff>119058</xdr:rowOff>
    </xdr:from>
    <xdr:to>
      <xdr:col>16</xdr:col>
      <xdr:colOff>560675</xdr:colOff>
      <xdr:row>72</xdr:row>
      <xdr:rowOff>76195</xdr:rowOff>
    </xdr:to>
    <xdr:pic>
      <xdr:nvPicPr>
        <xdr:cNvPr id="49" name="Gráfico 48" descr="Signo de intercalación hacia la izquierda con relleno sólido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xmlns="" id="{9F317A11-3713-4F63-A7FD-C7D71DBEA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 flipH="1">
          <a:off x="11954956" y="13966027"/>
          <a:ext cx="523875" cy="528637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190500</xdr:colOff>
      <xdr:row>69</xdr:row>
      <xdr:rowOff>107156</xdr:rowOff>
    </xdr:from>
    <xdr:to>
      <xdr:col>4</xdr:col>
      <xdr:colOff>714375</xdr:colOff>
      <xdr:row>72</xdr:row>
      <xdr:rowOff>64293</xdr:rowOff>
    </xdr:to>
    <xdr:pic>
      <xdr:nvPicPr>
        <xdr:cNvPr id="51" name="Gráfico 50" descr="Signo de intercalación hacia la izquierda con relleno sólido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xmlns="" id="{A192991B-C15C-4A84-B97D-E6F470160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774156" y="13954125"/>
          <a:ext cx="523875" cy="528637"/>
        </a:xfrm>
        <a:prstGeom prst="rect">
          <a:avLst/>
        </a:prstGeom>
      </xdr:spPr>
    </xdr:pic>
    <xdr:clientData/>
  </xdr:twoCellAnchor>
  <xdr:twoCellAnchor>
    <xdr:from>
      <xdr:col>4</xdr:col>
      <xdr:colOff>726280</xdr:colOff>
      <xdr:row>69</xdr:row>
      <xdr:rowOff>152615</xdr:rowOff>
    </xdr:from>
    <xdr:to>
      <xdr:col>16</xdr:col>
      <xdr:colOff>23812</xdr:colOff>
      <xdr:row>72</xdr:row>
      <xdr:rowOff>9525</xdr:rowOff>
    </xdr:to>
    <xdr:sp macro="" textlink="">
      <xdr:nvSpPr>
        <xdr:cNvPr id="52" name="Rectángulo: esquinas redondeadas 51">
          <a:extLst>
            <a:ext uri="{FF2B5EF4-FFF2-40B4-BE49-F238E27FC236}">
              <a16:creationId xmlns:a16="http://schemas.microsoft.com/office/drawing/2014/main" xmlns="" id="{13332A2B-5E6F-4587-9A79-E0A2EBB572B7}"/>
            </a:ext>
          </a:extLst>
        </xdr:cNvPr>
        <xdr:cNvSpPr/>
      </xdr:nvSpPr>
      <xdr:spPr>
        <a:xfrm>
          <a:off x="3309936" y="13999584"/>
          <a:ext cx="8632032" cy="428410"/>
        </a:xfrm>
        <a:prstGeom prst="roundRect">
          <a:avLst/>
        </a:prstGeom>
        <a:noFill/>
        <a:ln w="571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15</xdr:col>
      <xdr:colOff>250030</xdr:colOff>
      <xdr:row>5</xdr:row>
      <xdr:rowOff>178594</xdr:rowOff>
    </xdr:from>
    <xdr:to>
      <xdr:col>15</xdr:col>
      <xdr:colOff>689526</xdr:colOff>
      <xdr:row>7</xdr:row>
      <xdr:rowOff>239260</xdr:rowOff>
    </xdr:to>
    <xdr:pic>
      <xdr:nvPicPr>
        <xdr:cNvPr id="3" name="Gráfico 2" descr="Ayuda con relleno sólido">
          <a:extLst>
            <a:ext uri="{FF2B5EF4-FFF2-40B4-BE49-F238E27FC236}">
              <a16:creationId xmlns:a16="http://schemas.microsoft.com/office/drawing/2014/main" xmlns="" id="{DEA445DE-9CDB-47E0-9E03-F0C8C172E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43"/>
            </a:ext>
          </a:extLst>
        </a:blip>
        <a:stretch>
          <a:fillRect/>
        </a:stretch>
      </xdr:blipFill>
      <xdr:spPr>
        <a:xfrm>
          <a:off x="11406186" y="1262063"/>
          <a:ext cx="439496" cy="453572"/>
        </a:xfrm>
        <a:prstGeom prst="rect">
          <a:avLst/>
        </a:prstGeom>
      </xdr:spPr>
    </xdr:pic>
    <xdr:clientData/>
  </xdr:twoCellAnchor>
  <xdr:twoCellAnchor editAs="oneCell">
    <xdr:from>
      <xdr:col>5</xdr:col>
      <xdr:colOff>11906</xdr:colOff>
      <xdr:row>5</xdr:row>
      <xdr:rowOff>178594</xdr:rowOff>
    </xdr:from>
    <xdr:to>
      <xdr:col>5</xdr:col>
      <xdr:colOff>451402</xdr:colOff>
      <xdr:row>7</xdr:row>
      <xdr:rowOff>239260</xdr:rowOff>
    </xdr:to>
    <xdr:pic>
      <xdr:nvPicPr>
        <xdr:cNvPr id="4" name="Gráfico 3" descr="Ayuda con relleno sólido">
          <a:extLst>
            <a:ext uri="{FF2B5EF4-FFF2-40B4-BE49-F238E27FC236}">
              <a16:creationId xmlns:a16="http://schemas.microsoft.com/office/drawing/2014/main" xmlns="" id="{C56DFD14-60A5-4FCC-9B6B-FBCDDD34B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43"/>
            </a:ext>
          </a:extLst>
        </a:blip>
        <a:stretch>
          <a:fillRect/>
        </a:stretch>
      </xdr:blipFill>
      <xdr:spPr>
        <a:xfrm flipH="1" flipV="1">
          <a:off x="3357562" y="1262063"/>
          <a:ext cx="439496" cy="453572"/>
        </a:xfrm>
        <a:prstGeom prst="rect">
          <a:avLst/>
        </a:prstGeom>
      </xdr:spPr>
    </xdr:pic>
    <xdr:clientData/>
  </xdr:twoCellAnchor>
  <xdr:twoCellAnchor>
    <xdr:from>
      <xdr:col>0</xdr:col>
      <xdr:colOff>59533</xdr:colOff>
      <xdr:row>70</xdr:row>
      <xdr:rowOff>83341</xdr:rowOff>
    </xdr:from>
    <xdr:to>
      <xdr:col>1</xdr:col>
      <xdr:colOff>214314</xdr:colOff>
      <xdr:row>72</xdr:row>
      <xdr:rowOff>190497</xdr:rowOff>
    </xdr:to>
    <xdr:sp macro="" textlink="">
      <xdr:nvSpPr>
        <xdr:cNvPr id="5" name="Elipse 4">
          <a:extLst>
            <a:ext uri="{FF2B5EF4-FFF2-40B4-BE49-F238E27FC236}">
              <a16:creationId xmlns:a16="http://schemas.microsoft.com/office/drawing/2014/main" xmlns="" id="{57DCF84A-A4D9-4454-ACEE-011EED15AFC6}"/>
            </a:ext>
          </a:extLst>
        </xdr:cNvPr>
        <xdr:cNvSpPr/>
      </xdr:nvSpPr>
      <xdr:spPr>
        <a:xfrm>
          <a:off x="59533" y="13715997"/>
          <a:ext cx="500062" cy="511969"/>
        </a:xfrm>
        <a:prstGeom prst="ellipse">
          <a:avLst/>
        </a:prstGeom>
        <a:solidFill>
          <a:srgbClr val="EDCEB5"/>
        </a:solidFill>
        <a:ln>
          <a:solidFill>
            <a:srgbClr val="EDCEB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21</xdr:col>
      <xdr:colOff>211493</xdr:colOff>
      <xdr:row>0</xdr:row>
      <xdr:rowOff>0</xdr:rowOff>
    </xdr:from>
    <xdr:to>
      <xdr:col>21</xdr:col>
      <xdr:colOff>233360</xdr:colOff>
      <xdr:row>69</xdr:row>
      <xdr:rowOff>142875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xmlns="" id="{39A3C6BF-94BB-4E2B-99CB-DACCA3D6E7C2}"/>
            </a:ext>
          </a:extLst>
        </xdr:cNvPr>
        <xdr:cNvCxnSpPr>
          <a:endCxn id="10" idx="1"/>
        </xdr:cNvCxnSpPr>
      </xdr:nvCxnSpPr>
      <xdr:spPr>
        <a:xfrm flipH="1">
          <a:off x="15568467" y="0"/>
          <a:ext cx="21867" cy="14647612"/>
        </a:xfrm>
        <a:prstGeom prst="line">
          <a:avLst/>
        </a:prstGeom>
        <a:ln w="76200">
          <a:solidFill>
            <a:srgbClr val="EDCEB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607221</xdr:colOff>
      <xdr:row>69</xdr:row>
      <xdr:rowOff>119060</xdr:rowOff>
    </xdr:from>
    <xdr:to>
      <xdr:col>21</xdr:col>
      <xdr:colOff>464345</xdr:colOff>
      <xdr:row>72</xdr:row>
      <xdr:rowOff>35716</xdr:rowOff>
    </xdr:to>
    <xdr:sp macro="" textlink="">
      <xdr:nvSpPr>
        <xdr:cNvPr id="16" name="Elipse 15">
          <a:extLst>
            <a:ext uri="{FF2B5EF4-FFF2-40B4-BE49-F238E27FC236}">
              <a16:creationId xmlns:a16="http://schemas.microsoft.com/office/drawing/2014/main" xmlns="" id="{613CE411-0A1D-488D-80DF-6043D798DD35}"/>
            </a:ext>
          </a:extLst>
        </xdr:cNvPr>
        <xdr:cNvSpPr/>
      </xdr:nvSpPr>
      <xdr:spPr>
        <a:xfrm>
          <a:off x="15192377" y="13966029"/>
          <a:ext cx="500062" cy="488156"/>
        </a:xfrm>
        <a:prstGeom prst="ellipse">
          <a:avLst/>
        </a:prstGeom>
        <a:solidFill>
          <a:srgbClr val="EDCEB5"/>
        </a:solidFill>
        <a:ln>
          <a:solidFill>
            <a:srgbClr val="EDCEB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oneCellAnchor>
    <xdr:from>
      <xdr:col>20</xdr:col>
      <xdr:colOff>631032</xdr:colOff>
      <xdr:row>69</xdr:row>
      <xdr:rowOff>142875</xdr:rowOff>
    </xdr:from>
    <xdr:ext cx="464344" cy="464344"/>
    <xdr:pic>
      <xdr:nvPicPr>
        <xdr:cNvPr id="10" name="Gráfico 9" descr="Círculo con flecha a la izquierda con relleno sólido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xmlns="" id="{92A79D38-8835-4453-818F-BF38A8E2A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46"/>
            </a:ext>
          </a:extLst>
        </a:blip>
        <a:stretch>
          <a:fillRect/>
        </a:stretch>
      </xdr:blipFill>
      <xdr:spPr>
        <a:xfrm rot="5400000">
          <a:off x="15216188" y="13989844"/>
          <a:ext cx="464344" cy="464344"/>
        </a:xfrm>
        <a:prstGeom prst="rect">
          <a:avLst/>
        </a:prstGeom>
      </xdr:spPr>
    </xdr:pic>
    <xdr:clientData/>
  </xdr:oneCellAnchor>
  <xdr:oneCellAnchor>
    <xdr:from>
      <xdr:col>0</xdr:col>
      <xdr:colOff>83343</xdr:colOff>
      <xdr:row>70</xdr:row>
      <xdr:rowOff>107157</xdr:rowOff>
    </xdr:from>
    <xdr:ext cx="464344" cy="464344"/>
    <xdr:pic>
      <xdr:nvPicPr>
        <xdr:cNvPr id="17" name="Gráfico 16" descr="Círculo con flecha a la izquierda con relleno sólido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xmlns="" id="{9C2E265D-9BB2-4589-A98B-47BE68B9C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46"/>
            </a:ext>
          </a:extLst>
        </a:blip>
        <a:stretch>
          <a:fillRect/>
        </a:stretch>
      </xdr:blipFill>
      <xdr:spPr>
        <a:xfrm rot="5400000">
          <a:off x="83343" y="13954126"/>
          <a:ext cx="464344" cy="464344"/>
        </a:xfrm>
        <a:prstGeom prst="rect">
          <a:avLst/>
        </a:prstGeom>
      </xdr:spPr>
    </xdr:pic>
    <xdr:clientData/>
  </xdr:oneCellAnchor>
  <xdr:twoCellAnchor editAs="oneCell">
    <xdr:from>
      <xdr:col>2</xdr:col>
      <xdr:colOff>83344</xdr:colOff>
      <xdr:row>1</xdr:row>
      <xdr:rowOff>59531</xdr:rowOff>
    </xdr:from>
    <xdr:to>
      <xdr:col>2</xdr:col>
      <xdr:colOff>909660</xdr:colOff>
      <xdr:row>3</xdr:row>
      <xdr:rowOff>190499</xdr:rowOff>
    </xdr:to>
    <xdr:pic>
      <xdr:nvPicPr>
        <xdr:cNvPr id="2" name="Imagen 1" descr="Què és Escoles + Sostenibles? | Barcelona + Sostenible">
          <a:extLst>
            <a:ext uri="{FF2B5EF4-FFF2-40B4-BE49-F238E27FC236}">
              <a16:creationId xmlns:a16="http://schemas.microsoft.com/office/drawing/2014/main" xmlns="" id="{86BEC154-AEF3-429E-90B1-2D5CDDC96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6282" y="250031"/>
          <a:ext cx="826316" cy="571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321469</xdr:colOff>
      <xdr:row>1</xdr:row>
      <xdr:rowOff>178594</xdr:rowOff>
    </xdr:from>
    <xdr:to>
      <xdr:col>16</xdr:col>
      <xdr:colOff>1216819</xdr:colOff>
      <xdr:row>3</xdr:row>
      <xdr:rowOff>91871</xdr:rowOff>
    </xdr:to>
    <xdr:pic>
      <xdr:nvPicPr>
        <xdr:cNvPr id="6" name="Imagen 5" descr="AjBcn - Normativa Gràfica">
          <a:extLst>
            <a:ext uri="{FF2B5EF4-FFF2-40B4-BE49-F238E27FC236}">
              <a16:creationId xmlns:a16="http://schemas.microsoft.com/office/drawing/2014/main" xmlns="" id="{BEB0B402-7E72-4145-AAC9-D400DD83E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239625" y="369094"/>
          <a:ext cx="895350" cy="3538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547687</xdr:colOff>
      <xdr:row>29</xdr:row>
      <xdr:rowOff>190499</xdr:rowOff>
    </xdr:from>
    <xdr:to>
      <xdr:col>6</xdr:col>
      <xdr:colOff>750093</xdr:colOff>
      <xdr:row>30</xdr:row>
      <xdr:rowOff>190499</xdr:rowOff>
    </xdr:to>
    <xdr:pic>
      <xdr:nvPicPr>
        <xdr:cNvPr id="7" name="Gráfico 6" descr="Lápiz con relleno sólido">
          <a:extLst>
            <a:ext uri="{FF2B5EF4-FFF2-40B4-BE49-F238E27FC236}">
              <a16:creationId xmlns:a16="http://schemas.microsoft.com/office/drawing/2014/main" xmlns="" id="{5F6B7018-F2DA-46EF-9E5D-3A61C5A46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51"/>
            </a:ext>
          </a:extLst>
        </a:blip>
        <a:stretch>
          <a:fillRect/>
        </a:stretch>
      </xdr:blipFill>
      <xdr:spPr>
        <a:xfrm>
          <a:off x="4655343" y="6262687"/>
          <a:ext cx="202406" cy="202406"/>
        </a:xfrm>
        <a:prstGeom prst="rect">
          <a:avLst/>
        </a:prstGeom>
      </xdr:spPr>
    </xdr:pic>
    <xdr:clientData/>
  </xdr:twoCellAnchor>
  <xdr:twoCellAnchor editAs="oneCell">
    <xdr:from>
      <xdr:col>6</xdr:col>
      <xdr:colOff>547687</xdr:colOff>
      <xdr:row>30</xdr:row>
      <xdr:rowOff>190499</xdr:rowOff>
    </xdr:from>
    <xdr:to>
      <xdr:col>7</xdr:col>
      <xdr:colOff>11906</xdr:colOff>
      <xdr:row>32</xdr:row>
      <xdr:rowOff>11906</xdr:rowOff>
    </xdr:to>
    <xdr:pic>
      <xdr:nvPicPr>
        <xdr:cNvPr id="8" name="Gráfico 7" descr="Cursor con relleno sólido">
          <a:extLst>
            <a:ext uri="{FF2B5EF4-FFF2-40B4-BE49-F238E27FC236}">
              <a16:creationId xmlns:a16="http://schemas.microsoft.com/office/drawing/2014/main" xmlns="" id="{2F6E00AA-4F6B-42B3-96A1-BD4602C76C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53"/>
            </a:ext>
          </a:extLst>
        </a:blip>
        <a:stretch>
          <a:fillRect/>
        </a:stretch>
      </xdr:blipFill>
      <xdr:spPr>
        <a:xfrm>
          <a:off x="4655343" y="6465093"/>
          <a:ext cx="226219" cy="226219"/>
        </a:xfrm>
        <a:prstGeom prst="rect">
          <a:avLst/>
        </a:prstGeom>
      </xdr:spPr>
    </xdr:pic>
    <xdr:clientData/>
  </xdr:twoCellAnchor>
  <xdr:twoCellAnchor editAs="oneCell">
    <xdr:from>
      <xdr:col>6</xdr:col>
      <xdr:colOff>511602</xdr:colOff>
      <xdr:row>31</xdr:row>
      <xdr:rowOff>172389</xdr:rowOff>
    </xdr:from>
    <xdr:to>
      <xdr:col>6</xdr:col>
      <xdr:colOff>757105</xdr:colOff>
      <xdr:row>33</xdr:row>
      <xdr:rowOff>13079</xdr:rowOff>
    </xdr:to>
    <xdr:pic>
      <xdr:nvPicPr>
        <xdr:cNvPr id="11" name="Gráfico 10" descr="Mano con dedo índice apuntando a la derecha con relleno sólido">
          <a:extLst>
            <a:ext uri="{FF2B5EF4-FFF2-40B4-BE49-F238E27FC236}">
              <a16:creationId xmlns:a16="http://schemas.microsoft.com/office/drawing/2014/main" xmlns="" id="{B2347B8F-5AF8-47B6-91E2-04450FA8B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55"/>
            </a:ext>
          </a:extLst>
        </a:blip>
        <a:stretch>
          <a:fillRect/>
        </a:stretch>
      </xdr:blipFill>
      <xdr:spPr>
        <a:xfrm rot="13683990">
          <a:off x="4619258" y="6649389"/>
          <a:ext cx="245503" cy="2455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83346</xdr:colOff>
      <xdr:row>1</xdr:row>
      <xdr:rowOff>71438</xdr:rowOff>
    </xdr:from>
    <xdr:to>
      <xdr:col>20</xdr:col>
      <xdr:colOff>607221</xdr:colOff>
      <xdr:row>3</xdr:row>
      <xdr:rowOff>159544</xdr:rowOff>
    </xdr:to>
    <xdr:pic>
      <xdr:nvPicPr>
        <xdr:cNvPr id="2" name="Gráfico 1" descr="Signo de intercalación hacia la izquierda con relleno sóli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7C5D60A0-CAEC-4923-A627-484C4D7287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 flipH="1">
          <a:off x="14675646" y="261938"/>
          <a:ext cx="523875" cy="526256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0</xdr:row>
      <xdr:rowOff>162983</xdr:rowOff>
    </xdr:from>
    <xdr:to>
      <xdr:col>21</xdr:col>
      <xdr:colOff>11906</xdr:colOff>
      <xdr:row>4</xdr:row>
      <xdr:rowOff>2911</xdr:rowOff>
    </xdr:to>
    <xdr:sp macro="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xmlns="" id="{424A00B8-843B-41DA-9A2F-540D7CAAEA98}"/>
            </a:ext>
          </a:extLst>
        </xdr:cNvPr>
        <xdr:cNvSpPr/>
      </xdr:nvSpPr>
      <xdr:spPr>
        <a:xfrm>
          <a:off x="13430250" y="162983"/>
          <a:ext cx="1821656" cy="716228"/>
        </a:xfrm>
        <a:prstGeom prst="roundRect">
          <a:avLst/>
        </a:prstGeom>
        <a:noFill/>
        <a:ln w="571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19</xdr:col>
      <xdr:colOff>71443</xdr:colOff>
      <xdr:row>1</xdr:row>
      <xdr:rowOff>59530</xdr:rowOff>
    </xdr:from>
    <xdr:to>
      <xdr:col>19</xdr:col>
      <xdr:colOff>595318</xdr:colOff>
      <xdr:row>3</xdr:row>
      <xdr:rowOff>147636</xdr:rowOff>
    </xdr:to>
    <xdr:pic>
      <xdr:nvPicPr>
        <xdr:cNvPr id="4" name="Gráfico 3" descr="Signo de intercalación hacia la izquierda con relleno sólid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C2D679AB-4ACD-437E-8DDD-1DB60EDC1F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4016043" y="250030"/>
          <a:ext cx="523875" cy="526256"/>
        </a:xfrm>
        <a:prstGeom prst="rect">
          <a:avLst/>
        </a:prstGeom>
      </xdr:spPr>
    </xdr:pic>
    <xdr:clientData/>
  </xdr:twoCellAnchor>
  <xdr:twoCellAnchor editAs="oneCell">
    <xdr:from>
      <xdr:col>18</xdr:col>
      <xdr:colOff>107157</xdr:colOff>
      <xdr:row>1</xdr:row>
      <xdr:rowOff>59532</xdr:rowOff>
    </xdr:from>
    <xdr:to>
      <xdr:col>19</xdr:col>
      <xdr:colOff>154782</xdr:colOff>
      <xdr:row>3</xdr:row>
      <xdr:rowOff>178595</xdr:rowOff>
    </xdr:to>
    <xdr:pic>
      <xdr:nvPicPr>
        <xdr:cNvPr id="5" name="Gráfico 4" descr="Icono de menú de hamburguesa con relleno sólid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A8E09A50-887C-4A30-A281-3C1BCAD1EA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7"/>
            </a:ext>
          </a:extLst>
        </a:blip>
        <a:stretch>
          <a:fillRect/>
        </a:stretch>
      </xdr:blipFill>
      <xdr:spPr>
        <a:xfrm>
          <a:off x="13537407" y="250032"/>
          <a:ext cx="561975" cy="557213"/>
        </a:xfrm>
        <a:prstGeom prst="rect">
          <a:avLst/>
        </a:prstGeom>
      </xdr:spPr>
    </xdr:pic>
    <xdr:clientData/>
  </xdr:twoCellAnchor>
  <xdr:twoCellAnchor>
    <xdr:from>
      <xdr:col>1</xdr:col>
      <xdr:colOff>261936</xdr:colOff>
      <xdr:row>0</xdr:row>
      <xdr:rowOff>166687</xdr:rowOff>
    </xdr:from>
    <xdr:to>
      <xdr:col>17</xdr:col>
      <xdr:colOff>23811</xdr:colOff>
      <xdr:row>3</xdr:row>
      <xdr:rowOff>247649</xdr:rowOff>
    </xdr:to>
    <xdr:sp macro="" textlink="">
      <xdr:nvSpPr>
        <xdr:cNvPr id="6" name="Rectángulo: esquinas redondeadas 5">
          <a:extLst>
            <a:ext uri="{FF2B5EF4-FFF2-40B4-BE49-F238E27FC236}">
              <a16:creationId xmlns:a16="http://schemas.microsoft.com/office/drawing/2014/main" xmlns="" id="{05E338E4-4C61-42AA-A2D7-7404711FD617}"/>
            </a:ext>
          </a:extLst>
        </xdr:cNvPr>
        <xdr:cNvSpPr/>
      </xdr:nvSpPr>
      <xdr:spPr>
        <a:xfrm>
          <a:off x="604836" y="166687"/>
          <a:ext cx="12601575" cy="709612"/>
        </a:xfrm>
        <a:prstGeom prst="roundRect">
          <a:avLst/>
        </a:prstGeom>
        <a:noFill/>
        <a:ln w="571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309559</xdr:colOff>
      <xdr:row>0</xdr:row>
      <xdr:rowOff>5</xdr:rowOff>
    </xdr:from>
    <xdr:to>
      <xdr:col>0</xdr:col>
      <xdr:colOff>328607</xdr:colOff>
      <xdr:row>64</xdr:row>
      <xdr:rowOff>48005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xmlns="" id="{D6B2B023-C2BF-42E0-A912-A0C7B8522B26}"/>
            </a:ext>
          </a:extLst>
        </xdr:cNvPr>
        <xdr:cNvCxnSpPr/>
      </xdr:nvCxnSpPr>
      <xdr:spPr>
        <a:xfrm flipH="1">
          <a:off x="309559" y="5"/>
          <a:ext cx="19048" cy="12240000"/>
        </a:xfrm>
        <a:prstGeom prst="line">
          <a:avLst/>
        </a:prstGeom>
        <a:ln w="76200">
          <a:solidFill>
            <a:srgbClr val="EDCEB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130970</xdr:colOff>
      <xdr:row>6</xdr:row>
      <xdr:rowOff>35719</xdr:rowOff>
    </xdr:from>
    <xdr:to>
      <xdr:col>2</xdr:col>
      <xdr:colOff>214314</xdr:colOff>
      <xdr:row>7</xdr:row>
      <xdr:rowOff>214314</xdr:rowOff>
    </xdr:to>
    <xdr:pic>
      <xdr:nvPicPr>
        <xdr:cNvPr id="8" name="Gráfico 7" descr="Gesto de doble toque con relleno sólido">
          <a:extLst>
            <a:ext uri="{FF2B5EF4-FFF2-40B4-BE49-F238E27FC236}">
              <a16:creationId xmlns:a16="http://schemas.microsoft.com/office/drawing/2014/main" xmlns="" id="{336A2041-78F5-4415-8D2B-5F1DA8D906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9"/>
            </a:ext>
          </a:extLst>
        </a:blip>
        <a:stretch>
          <a:fillRect/>
        </a:stretch>
      </xdr:blipFill>
      <xdr:spPr>
        <a:xfrm rot="8223432">
          <a:off x="473870" y="1302544"/>
          <a:ext cx="378619" cy="378620"/>
        </a:xfrm>
        <a:prstGeom prst="rect">
          <a:avLst/>
        </a:prstGeom>
      </xdr:spPr>
    </xdr:pic>
    <xdr:clientData/>
  </xdr:twoCellAnchor>
  <xdr:twoCellAnchor>
    <xdr:from>
      <xdr:col>4</xdr:col>
      <xdr:colOff>726280</xdr:colOff>
      <xdr:row>5</xdr:row>
      <xdr:rowOff>152399</xdr:rowOff>
    </xdr:from>
    <xdr:to>
      <xdr:col>16</xdr:col>
      <xdr:colOff>23812</xdr:colOff>
      <xdr:row>7</xdr:row>
      <xdr:rowOff>273844</xdr:rowOff>
    </xdr:to>
    <xdr:sp macro="" textlink="">
      <xdr:nvSpPr>
        <xdr:cNvPr id="21" name="Rectángulo: esquinas redondeadas 20">
          <a:extLst>
            <a:ext uri="{FF2B5EF4-FFF2-40B4-BE49-F238E27FC236}">
              <a16:creationId xmlns:a16="http://schemas.microsoft.com/office/drawing/2014/main" xmlns="" id="{206F9D06-DF7A-4F6A-A555-8C155FC3C397}"/>
            </a:ext>
          </a:extLst>
        </xdr:cNvPr>
        <xdr:cNvSpPr/>
      </xdr:nvSpPr>
      <xdr:spPr>
        <a:xfrm>
          <a:off x="3307555" y="1228724"/>
          <a:ext cx="8632032" cy="511970"/>
        </a:xfrm>
        <a:prstGeom prst="roundRect">
          <a:avLst/>
        </a:prstGeom>
        <a:noFill/>
        <a:ln w="571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16</xdr:col>
      <xdr:colOff>60612</xdr:colOff>
      <xdr:row>62</xdr:row>
      <xdr:rowOff>119060</xdr:rowOff>
    </xdr:from>
    <xdr:to>
      <xdr:col>16</xdr:col>
      <xdr:colOff>584487</xdr:colOff>
      <xdr:row>65</xdr:row>
      <xdr:rowOff>52385</xdr:rowOff>
    </xdr:to>
    <xdr:pic>
      <xdr:nvPicPr>
        <xdr:cNvPr id="26" name="Gráfico 25" descr="Signo de intercalación hacia la izquierda con relleno sólido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93C044CE-3192-43F9-A6F9-76B128F46C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 flipH="1">
          <a:off x="11978768" y="11918154"/>
          <a:ext cx="523875" cy="528637"/>
        </a:xfrm>
        <a:prstGeom prst="rect">
          <a:avLst/>
        </a:prstGeom>
      </xdr:spPr>
    </xdr:pic>
    <xdr:clientData/>
  </xdr:twoCellAnchor>
  <xdr:twoCellAnchor editAs="oneCell">
    <xdr:from>
      <xdr:col>4</xdr:col>
      <xdr:colOff>166689</xdr:colOff>
      <xdr:row>62</xdr:row>
      <xdr:rowOff>119060</xdr:rowOff>
    </xdr:from>
    <xdr:to>
      <xdr:col>4</xdr:col>
      <xdr:colOff>690564</xdr:colOff>
      <xdr:row>65</xdr:row>
      <xdr:rowOff>52385</xdr:rowOff>
    </xdr:to>
    <xdr:pic>
      <xdr:nvPicPr>
        <xdr:cNvPr id="27" name="Gráfico 26" descr="Signo de intercalación hacia la izquierda con relleno sólido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2E5AAAC7-DD24-4EDB-B449-0CB5DF8A8F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750345" y="11918154"/>
          <a:ext cx="523875" cy="528637"/>
        </a:xfrm>
        <a:prstGeom prst="rect">
          <a:avLst/>
        </a:prstGeom>
      </xdr:spPr>
    </xdr:pic>
    <xdr:clientData/>
  </xdr:twoCellAnchor>
  <xdr:twoCellAnchor>
    <xdr:from>
      <xdr:col>0</xdr:col>
      <xdr:colOff>59533</xdr:colOff>
      <xdr:row>63</xdr:row>
      <xdr:rowOff>6</xdr:rowOff>
    </xdr:from>
    <xdr:to>
      <xdr:col>1</xdr:col>
      <xdr:colOff>214314</xdr:colOff>
      <xdr:row>65</xdr:row>
      <xdr:rowOff>119406</xdr:rowOff>
    </xdr:to>
    <xdr:sp macro="" textlink="">
      <xdr:nvSpPr>
        <xdr:cNvPr id="29" name="Elipse 28">
          <a:extLst>
            <a:ext uri="{FF2B5EF4-FFF2-40B4-BE49-F238E27FC236}">
              <a16:creationId xmlns:a16="http://schemas.microsoft.com/office/drawing/2014/main" xmlns="" id="{4AF125EE-4DDF-45B4-BDE2-3AC2A4AA5FD7}"/>
            </a:ext>
          </a:extLst>
        </xdr:cNvPr>
        <xdr:cNvSpPr/>
      </xdr:nvSpPr>
      <xdr:spPr>
        <a:xfrm>
          <a:off x="59533" y="12001506"/>
          <a:ext cx="500062" cy="500400"/>
        </a:xfrm>
        <a:prstGeom prst="ellipse">
          <a:avLst/>
        </a:prstGeom>
        <a:solidFill>
          <a:srgbClr val="EDCEB5"/>
        </a:solidFill>
        <a:ln>
          <a:solidFill>
            <a:srgbClr val="EDCEB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0</xdr:col>
      <xdr:colOff>83343</xdr:colOff>
      <xdr:row>63</xdr:row>
      <xdr:rowOff>11905</xdr:rowOff>
    </xdr:from>
    <xdr:to>
      <xdr:col>1</xdr:col>
      <xdr:colOff>202406</xdr:colOff>
      <xdr:row>65</xdr:row>
      <xdr:rowOff>83343</xdr:rowOff>
    </xdr:to>
    <xdr:pic>
      <xdr:nvPicPr>
        <xdr:cNvPr id="30" name="Gráfico 29" descr="Círculo con flecha a la izquierda con relleno sólido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809F2749-3A77-4FCE-B4D2-DFF15DF56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15"/>
            </a:ext>
          </a:extLst>
        </a:blip>
        <a:stretch>
          <a:fillRect/>
        </a:stretch>
      </xdr:blipFill>
      <xdr:spPr>
        <a:xfrm rot="5400000">
          <a:off x="83343" y="12013405"/>
          <a:ext cx="464344" cy="464344"/>
        </a:xfrm>
        <a:prstGeom prst="rect">
          <a:avLst/>
        </a:prstGeom>
      </xdr:spPr>
    </xdr:pic>
    <xdr:clientData/>
  </xdr:twoCellAnchor>
  <xdr:twoCellAnchor editAs="oneCell">
    <xdr:from>
      <xdr:col>5</xdr:col>
      <xdr:colOff>130969</xdr:colOff>
      <xdr:row>6</xdr:row>
      <xdr:rowOff>12487</xdr:rowOff>
    </xdr:from>
    <xdr:to>
      <xdr:col>5</xdr:col>
      <xdr:colOff>547688</xdr:colOff>
      <xdr:row>7</xdr:row>
      <xdr:rowOff>248775</xdr:rowOff>
    </xdr:to>
    <xdr:pic>
      <xdr:nvPicPr>
        <xdr:cNvPr id="31" name="Gráfico 30" descr="Portapapeles con relleno sólido">
          <a:extLst>
            <a:ext uri="{FF2B5EF4-FFF2-40B4-BE49-F238E27FC236}">
              <a16:creationId xmlns:a16="http://schemas.microsoft.com/office/drawing/2014/main" xmlns="" id="{0AD3219D-C9BB-42AE-B9CE-21035609ED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17"/>
            </a:ext>
          </a:extLst>
        </a:blip>
        <a:stretch>
          <a:fillRect/>
        </a:stretch>
      </xdr:blipFill>
      <xdr:spPr>
        <a:xfrm flipH="1">
          <a:off x="3476625" y="1286456"/>
          <a:ext cx="416719" cy="438694"/>
        </a:xfrm>
        <a:prstGeom prst="rect">
          <a:avLst/>
        </a:prstGeom>
      </xdr:spPr>
    </xdr:pic>
    <xdr:clientData/>
  </xdr:twoCellAnchor>
  <xdr:twoCellAnchor editAs="oneCell">
    <xdr:from>
      <xdr:col>15</xdr:col>
      <xdr:colOff>140494</xdr:colOff>
      <xdr:row>5</xdr:row>
      <xdr:rowOff>188700</xdr:rowOff>
    </xdr:from>
    <xdr:to>
      <xdr:col>15</xdr:col>
      <xdr:colOff>557213</xdr:colOff>
      <xdr:row>7</xdr:row>
      <xdr:rowOff>234488</xdr:rowOff>
    </xdr:to>
    <xdr:pic>
      <xdr:nvPicPr>
        <xdr:cNvPr id="32" name="Gráfico 31" descr="Portapapeles con relleno sólido">
          <a:extLst>
            <a:ext uri="{FF2B5EF4-FFF2-40B4-BE49-F238E27FC236}">
              <a16:creationId xmlns:a16="http://schemas.microsoft.com/office/drawing/2014/main" xmlns="" id="{5A7C7F5E-1FCA-4368-B3F8-5AFE083592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17"/>
            </a:ext>
          </a:extLst>
        </a:blip>
        <a:stretch>
          <a:fillRect/>
        </a:stretch>
      </xdr:blipFill>
      <xdr:spPr>
        <a:xfrm>
          <a:off x="11296650" y="1272169"/>
          <a:ext cx="416719" cy="438694"/>
        </a:xfrm>
        <a:prstGeom prst="rect">
          <a:avLst/>
        </a:prstGeom>
      </xdr:spPr>
    </xdr:pic>
    <xdr:clientData/>
  </xdr:twoCellAnchor>
  <xdr:twoCellAnchor>
    <xdr:from>
      <xdr:col>4</xdr:col>
      <xdr:colOff>726280</xdr:colOff>
      <xdr:row>62</xdr:row>
      <xdr:rowOff>188333</xdr:rowOff>
    </xdr:from>
    <xdr:to>
      <xdr:col>16</xdr:col>
      <xdr:colOff>23812</xdr:colOff>
      <xdr:row>65</xdr:row>
      <xdr:rowOff>17319</xdr:rowOff>
    </xdr:to>
    <xdr:sp macro="" textlink="">
      <xdr:nvSpPr>
        <xdr:cNvPr id="22" name="Rectángulo: esquinas redondeadas 21">
          <a:extLst>
            <a:ext uri="{FF2B5EF4-FFF2-40B4-BE49-F238E27FC236}">
              <a16:creationId xmlns:a16="http://schemas.microsoft.com/office/drawing/2014/main" xmlns="" id="{C99295A7-96CA-4DE5-8B7E-C4F10F66C2EA}"/>
            </a:ext>
          </a:extLst>
        </xdr:cNvPr>
        <xdr:cNvSpPr/>
      </xdr:nvSpPr>
      <xdr:spPr>
        <a:xfrm>
          <a:off x="3315348" y="11826151"/>
          <a:ext cx="8632032" cy="417804"/>
        </a:xfrm>
        <a:prstGeom prst="roundRect">
          <a:avLst/>
        </a:prstGeom>
        <a:noFill/>
        <a:ln w="571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21</xdr:col>
      <xdr:colOff>666745</xdr:colOff>
      <xdr:row>0</xdr:row>
      <xdr:rowOff>0</xdr:rowOff>
    </xdr:from>
    <xdr:to>
      <xdr:col>22</xdr:col>
      <xdr:colOff>7137</xdr:colOff>
      <xdr:row>64</xdr:row>
      <xdr:rowOff>48000</xdr:rowOff>
    </xdr:to>
    <xdr:cxnSp macro="">
      <xdr:nvCxnSpPr>
        <xdr:cNvPr id="23" name="Conector recto 22">
          <a:extLst>
            <a:ext uri="{FF2B5EF4-FFF2-40B4-BE49-F238E27FC236}">
              <a16:creationId xmlns:a16="http://schemas.microsoft.com/office/drawing/2014/main" xmlns="" id="{498EF704-DD15-4D60-9B78-6097EF674CFD}"/>
            </a:ext>
          </a:extLst>
        </xdr:cNvPr>
        <xdr:cNvCxnSpPr/>
      </xdr:nvCxnSpPr>
      <xdr:spPr>
        <a:xfrm flipH="1">
          <a:off x="15894839" y="0"/>
          <a:ext cx="19048" cy="11287500"/>
        </a:xfrm>
        <a:prstGeom prst="line">
          <a:avLst/>
        </a:prstGeom>
        <a:ln w="76200">
          <a:solidFill>
            <a:srgbClr val="EDCEB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619126</xdr:colOff>
      <xdr:row>63</xdr:row>
      <xdr:rowOff>0</xdr:rowOff>
    </xdr:from>
    <xdr:to>
      <xdr:col>22</xdr:col>
      <xdr:colOff>259557</xdr:colOff>
      <xdr:row>65</xdr:row>
      <xdr:rowOff>119400</xdr:rowOff>
    </xdr:to>
    <xdr:sp macro="" textlink="">
      <xdr:nvSpPr>
        <xdr:cNvPr id="35" name="Elipse 34">
          <a:extLst>
            <a:ext uri="{FF2B5EF4-FFF2-40B4-BE49-F238E27FC236}">
              <a16:creationId xmlns:a16="http://schemas.microsoft.com/office/drawing/2014/main" xmlns="" id="{2488BF9D-6B19-494F-A089-54DD7244CCB9}"/>
            </a:ext>
          </a:extLst>
        </xdr:cNvPr>
        <xdr:cNvSpPr/>
      </xdr:nvSpPr>
      <xdr:spPr>
        <a:xfrm>
          <a:off x="15204282" y="11084719"/>
          <a:ext cx="497681" cy="512306"/>
        </a:xfrm>
        <a:prstGeom prst="ellipse">
          <a:avLst/>
        </a:prstGeom>
        <a:solidFill>
          <a:srgbClr val="EDCEB5"/>
        </a:solidFill>
        <a:ln>
          <a:solidFill>
            <a:srgbClr val="EDCEB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20</xdr:col>
      <xdr:colOff>642935</xdr:colOff>
      <xdr:row>63</xdr:row>
      <xdr:rowOff>23805</xdr:rowOff>
    </xdr:from>
    <xdr:to>
      <xdr:col>22</xdr:col>
      <xdr:colOff>250029</xdr:colOff>
      <xdr:row>65</xdr:row>
      <xdr:rowOff>95243</xdr:rowOff>
    </xdr:to>
    <xdr:pic>
      <xdr:nvPicPr>
        <xdr:cNvPr id="36" name="Gráfico 35" descr="Círculo con flecha a la izquierda con relleno sólido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xmlns="" id="{0F0F06FC-9BD0-4F46-8FDF-D80BE34DF6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15"/>
            </a:ext>
          </a:extLst>
        </a:blip>
        <a:stretch>
          <a:fillRect/>
        </a:stretch>
      </xdr:blipFill>
      <xdr:spPr>
        <a:xfrm rot="5400000">
          <a:off x="15228091" y="11108524"/>
          <a:ext cx="464344" cy="464344"/>
        </a:xfrm>
        <a:prstGeom prst="rect">
          <a:avLst/>
        </a:prstGeom>
      </xdr:spPr>
    </xdr:pic>
    <xdr:clientData/>
  </xdr:twoCellAnchor>
  <xdr:twoCellAnchor editAs="oneCell">
    <xdr:from>
      <xdr:col>1</xdr:col>
      <xdr:colOff>11907</xdr:colOff>
      <xdr:row>9</xdr:row>
      <xdr:rowOff>178593</xdr:rowOff>
    </xdr:from>
    <xdr:to>
      <xdr:col>1</xdr:col>
      <xdr:colOff>277252</xdr:colOff>
      <xdr:row>11</xdr:row>
      <xdr:rowOff>47623</xdr:rowOff>
    </xdr:to>
    <xdr:pic>
      <xdr:nvPicPr>
        <xdr:cNvPr id="24" name="Gráfico 23" descr="Ayuda con relleno sólido">
          <a:extLst>
            <a:ext uri="{FF2B5EF4-FFF2-40B4-BE49-F238E27FC236}">
              <a16:creationId xmlns:a16="http://schemas.microsoft.com/office/drawing/2014/main" xmlns="" id="{10B43489-12D5-41B8-9DD4-32D408847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1"/>
            </a:ext>
          </a:extLst>
        </a:blip>
        <a:stretch>
          <a:fillRect/>
        </a:stretch>
      </xdr:blipFill>
      <xdr:spPr>
        <a:xfrm>
          <a:off x="354807" y="2131218"/>
          <a:ext cx="265345" cy="269080"/>
        </a:xfrm>
        <a:prstGeom prst="rect">
          <a:avLst/>
        </a:prstGeom>
      </xdr:spPr>
    </xdr:pic>
    <xdr:clientData/>
  </xdr:twoCellAnchor>
  <xdr:twoCellAnchor editAs="oneCell">
    <xdr:from>
      <xdr:col>1</xdr:col>
      <xdr:colOff>25644</xdr:colOff>
      <xdr:row>11</xdr:row>
      <xdr:rowOff>175847</xdr:rowOff>
    </xdr:from>
    <xdr:to>
      <xdr:col>1</xdr:col>
      <xdr:colOff>274461</xdr:colOff>
      <xdr:row>13</xdr:row>
      <xdr:rowOff>40116</xdr:rowOff>
    </xdr:to>
    <xdr:pic>
      <xdr:nvPicPr>
        <xdr:cNvPr id="25" name="Gráfico 24" descr="Portapapeles con relleno sólido">
          <a:extLst>
            <a:ext uri="{FF2B5EF4-FFF2-40B4-BE49-F238E27FC236}">
              <a16:creationId xmlns:a16="http://schemas.microsoft.com/office/drawing/2014/main" xmlns="" id="{5E2C5116-4E63-48A6-A4E0-327AAEAE5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3"/>
            </a:ext>
          </a:extLst>
        </a:blip>
        <a:stretch>
          <a:fillRect/>
        </a:stretch>
      </xdr:blipFill>
      <xdr:spPr>
        <a:xfrm>
          <a:off x="368544" y="2528522"/>
          <a:ext cx="248817" cy="264319"/>
        </a:xfrm>
        <a:prstGeom prst="rect">
          <a:avLst/>
        </a:prstGeom>
      </xdr:spPr>
    </xdr:pic>
    <xdr:clientData/>
  </xdr:twoCellAnchor>
  <xdr:twoCellAnchor editAs="oneCell">
    <xdr:from>
      <xdr:col>1</xdr:col>
      <xdr:colOff>21980</xdr:colOff>
      <xdr:row>13</xdr:row>
      <xdr:rowOff>183174</xdr:rowOff>
    </xdr:from>
    <xdr:to>
      <xdr:col>1</xdr:col>
      <xdr:colOff>248986</xdr:colOff>
      <xdr:row>15</xdr:row>
      <xdr:rowOff>21983</xdr:rowOff>
    </xdr:to>
    <xdr:pic>
      <xdr:nvPicPr>
        <xdr:cNvPr id="28" name="Gráfico 27" descr="Cabeza con engranajes con relleno sólido">
          <a:extLst>
            <a:ext uri="{FF2B5EF4-FFF2-40B4-BE49-F238E27FC236}">
              <a16:creationId xmlns:a16="http://schemas.microsoft.com/office/drawing/2014/main" xmlns="" id="{1DE31D92-21C3-439C-A9DA-5F18DA6DC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5"/>
            </a:ext>
          </a:extLst>
        </a:blip>
        <a:stretch>
          <a:fillRect/>
        </a:stretch>
      </xdr:blipFill>
      <xdr:spPr>
        <a:xfrm>
          <a:off x="364880" y="2954949"/>
          <a:ext cx="227006" cy="238859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15</xdr:row>
      <xdr:rowOff>183174</xdr:rowOff>
    </xdr:from>
    <xdr:to>
      <xdr:col>1</xdr:col>
      <xdr:colOff>234463</xdr:colOff>
      <xdr:row>17</xdr:row>
      <xdr:rowOff>24685</xdr:rowOff>
    </xdr:to>
    <xdr:pic>
      <xdr:nvPicPr>
        <xdr:cNvPr id="33" name="Gráfico 32" descr="Termómetro con relleno sólido">
          <a:extLst>
            <a:ext uri="{FF2B5EF4-FFF2-40B4-BE49-F238E27FC236}">
              <a16:creationId xmlns:a16="http://schemas.microsoft.com/office/drawing/2014/main" xmlns="" id="{1DC79497-6D18-4F5F-BE01-4601FCC2D9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7"/>
            </a:ext>
          </a:extLst>
        </a:blip>
        <a:stretch>
          <a:fillRect/>
        </a:stretch>
      </xdr:blipFill>
      <xdr:spPr>
        <a:xfrm>
          <a:off x="342901" y="3354999"/>
          <a:ext cx="234462" cy="2415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</xdr:row>
      <xdr:rowOff>183174</xdr:rowOff>
    </xdr:from>
    <xdr:to>
      <xdr:col>1</xdr:col>
      <xdr:colOff>239101</xdr:colOff>
      <xdr:row>19</xdr:row>
      <xdr:rowOff>29309</xdr:rowOff>
    </xdr:to>
    <xdr:pic>
      <xdr:nvPicPr>
        <xdr:cNvPr id="34" name="Gráfico 33" descr="Autobús con relleno sólido">
          <a:extLst>
            <a:ext uri="{FF2B5EF4-FFF2-40B4-BE49-F238E27FC236}">
              <a16:creationId xmlns:a16="http://schemas.microsoft.com/office/drawing/2014/main" xmlns="" id="{56B3E12F-9180-40E6-908E-8479EA53E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9"/>
            </a:ext>
          </a:extLst>
        </a:blip>
        <a:stretch>
          <a:fillRect/>
        </a:stretch>
      </xdr:blipFill>
      <xdr:spPr>
        <a:xfrm>
          <a:off x="342900" y="3755049"/>
          <a:ext cx="239101" cy="246185"/>
        </a:xfrm>
        <a:prstGeom prst="rect">
          <a:avLst/>
        </a:prstGeom>
      </xdr:spPr>
    </xdr:pic>
    <xdr:clientData/>
  </xdr:twoCellAnchor>
  <xdr:twoCellAnchor editAs="oneCell">
    <xdr:from>
      <xdr:col>0</xdr:col>
      <xdr:colOff>344364</xdr:colOff>
      <xdr:row>19</xdr:row>
      <xdr:rowOff>190500</xdr:rowOff>
    </xdr:from>
    <xdr:to>
      <xdr:col>1</xdr:col>
      <xdr:colOff>236606</xdr:colOff>
      <xdr:row>21</xdr:row>
      <xdr:rowOff>36633</xdr:rowOff>
    </xdr:to>
    <xdr:pic>
      <xdr:nvPicPr>
        <xdr:cNvPr id="37" name="Gráfico 36" descr="Bombilla con relleno sólido">
          <a:extLst>
            <a:ext uri="{FF2B5EF4-FFF2-40B4-BE49-F238E27FC236}">
              <a16:creationId xmlns:a16="http://schemas.microsoft.com/office/drawing/2014/main" xmlns="" id="{02CD3649-751A-434F-BF99-5D082D9D5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1"/>
            </a:ext>
          </a:extLst>
        </a:blip>
        <a:stretch>
          <a:fillRect/>
        </a:stretch>
      </xdr:blipFill>
      <xdr:spPr>
        <a:xfrm>
          <a:off x="344364" y="4162425"/>
          <a:ext cx="235142" cy="246183"/>
        </a:xfrm>
        <a:prstGeom prst="rect">
          <a:avLst/>
        </a:prstGeom>
      </xdr:spPr>
    </xdr:pic>
    <xdr:clientData/>
  </xdr:twoCellAnchor>
  <xdr:twoCellAnchor editAs="oneCell">
    <xdr:from>
      <xdr:col>8</xdr:col>
      <xdr:colOff>11907</xdr:colOff>
      <xdr:row>20</xdr:row>
      <xdr:rowOff>0</xdr:rowOff>
    </xdr:from>
    <xdr:to>
      <xdr:col>8</xdr:col>
      <xdr:colOff>238126</xdr:colOff>
      <xdr:row>21</xdr:row>
      <xdr:rowOff>23813</xdr:rowOff>
    </xdr:to>
    <xdr:pic>
      <xdr:nvPicPr>
        <xdr:cNvPr id="15" name="Gráfico 14" descr="Cursor con relleno sólido">
          <a:extLst>
            <a:ext uri="{FF2B5EF4-FFF2-40B4-BE49-F238E27FC236}">
              <a16:creationId xmlns:a16="http://schemas.microsoft.com/office/drawing/2014/main" xmlns="" id="{290CD00F-9BD9-FC1A-C110-AC4A2FEA6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3"/>
            </a:ext>
          </a:extLst>
        </a:blip>
        <a:stretch>
          <a:fillRect/>
        </a:stretch>
      </xdr:blipFill>
      <xdr:spPr>
        <a:xfrm>
          <a:off x="5643563" y="4191000"/>
          <a:ext cx="226219" cy="226219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226219</xdr:colOff>
      <xdr:row>21</xdr:row>
      <xdr:rowOff>23813</xdr:rowOff>
    </xdr:to>
    <xdr:pic>
      <xdr:nvPicPr>
        <xdr:cNvPr id="16" name="Gráfico 15" descr="Cursor con relleno sólido">
          <a:extLst>
            <a:ext uri="{FF2B5EF4-FFF2-40B4-BE49-F238E27FC236}">
              <a16:creationId xmlns:a16="http://schemas.microsoft.com/office/drawing/2014/main" xmlns="" id="{E011F2EC-7532-40AA-AAFD-D6E569FE8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3"/>
            </a:ext>
          </a:extLst>
        </a:blip>
        <a:stretch>
          <a:fillRect/>
        </a:stretch>
      </xdr:blipFill>
      <xdr:spPr>
        <a:xfrm>
          <a:off x="8679656" y="4191000"/>
          <a:ext cx="226219" cy="226219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226219</xdr:colOff>
      <xdr:row>21</xdr:row>
      <xdr:rowOff>23813</xdr:rowOff>
    </xdr:to>
    <xdr:pic>
      <xdr:nvPicPr>
        <xdr:cNvPr id="17" name="Gráfico 16" descr="Cursor con relleno sólido">
          <a:extLst>
            <a:ext uri="{FF2B5EF4-FFF2-40B4-BE49-F238E27FC236}">
              <a16:creationId xmlns:a16="http://schemas.microsoft.com/office/drawing/2014/main" xmlns="" id="{E2E11FAA-C3B3-4140-B793-A939CC8A67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3"/>
            </a:ext>
          </a:extLst>
        </a:blip>
        <a:stretch>
          <a:fillRect/>
        </a:stretch>
      </xdr:blipFill>
      <xdr:spPr>
        <a:xfrm>
          <a:off x="11156156" y="4191000"/>
          <a:ext cx="226219" cy="226219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</xdr:colOff>
      <xdr:row>28</xdr:row>
      <xdr:rowOff>0</xdr:rowOff>
    </xdr:from>
    <xdr:to>
      <xdr:col>7</xdr:col>
      <xdr:colOff>226218</xdr:colOff>
      <xdr:row>29</xdr:row>
      <xdr:rowOff>0</xdr:rowOff>
    </xdr:to>
    <xdr:pic>
      <xdr:nvPicPr>
        <xdr:cNvPr id="18" name="Gráfico 17" descr="Lápiz con relleno sólido">
          <a:extLst>
            <a:ext uri="{FF2B5EF4-FFF2-40B4-BE49-F238E27FC236}">
              <a16:creationId xmlns:a16="http://schemas.microsoft.com/office/drawing/2014/main" xmlns="" id="{5BC4CDED-9838-4498-9C44-FD757824C1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5"/>
            </a:ext>
          </a:extLst>
        </a:blip>
        <a:stretch>
          <a:fillRect/>
        </a:stretch>
      </xdr:blipFill>
      <xdr:spPr>
        <a:xfrm>
          <a:off x="4893468" y="5857875"/>
          <a:ext cx="202406" cy="202406"/>
        </a:xfrm>
        <a:prstGeom prst="rect">
          <a:avLst/>
        </a:prstGeom>
      </xdr:spPr>
    </xdr:pic>
    <xdr:clientData/>
  </xdr:twoCellAnchor>
  <xdr:twoCellAnchor editAs="oneCell">
    <xdr:from>
      <xdr:col>15</xdr:col>
      <xdr:colOff>23812</xdr:colOff>
      <xdr:row>13</xdr:row>
      <xdr:rowOff>0</xdr:rowOff>
    </xdr:from>
    <xdr:to>
      <xdr:col>15</xdr:col>
      <xdr:colOff>226218</xdr:colOff>
      <xdr:row>13</xdr:row>
      <xdr:rowOff>200024</xdr:rowOff>
    </xdr:to>
    <xdr:pic>
      <xdr:nvPicPr>
        <xdr:cNvPr id="20" name="Gráfico 19" descr="Lápiz con relleno sólido">
          <a:extLst>
            <a:ext uri="{FF2B5EF4-FFF2-40B4-BE49-F238E27FC236}">
              <a16:creationId xmlns:a16="http://schemas.microsoft.com/office/drawing/2014/main" xmlns="" id="{193578F2-1AE9-42F6-9A8C-C22F517A1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5"/>
            </a:ext>
          </a:extLst>
        </a:blip>
        <a:stretch>
          <a:fillRect/>
        </a:stretch>
      </xdr:blipFill>
      <xdr:spPr>
        <a:xfrm>
          <a:off x="11179968" y="2774156"/>
          <a:ext cx="202406" cy="202406"/>
        </a:xfrm>
        <a:prstGeom prst="rect">
          <a:avLst/>
        </a:prstGeom>
      </xdr:spPr>
    </xdr:pic>
    <xdr:clientData/>
  </xdr:twoCellAnchor>
  <xdr:twoCellAnchor editAs="oneCell">
    <xdr:from>
      <xdr:col>10</xdr:col>
      <xdr:colOff>23812</xdr:colOff>
      <xdr:row>13</xdr:row>
      <xdr:rowOff>0</xdr:rowOff>
    </xdr:from>
    <xdr:to>
      <xdr:col>10</xdr:col>
      <xdr:colOff>226218</xdr:colOff>
      <xdr:row>13</xdr:row>
      <xdr:rowOff>200024</xdr:rowOff>
    </xdr:to>
    <xdr:pic>
      <xdr:nvPicPr>
        <xdr:cNvPr id="38" name="Gráfico 37" descr="Lápiz con relleno sólido">
          <a:extLst>
            <a:ext uri="{FF2B5EF4-FFF2-40B4-BE49-F238E27FC236}">
              <a16:creationId xmlns:a16="http://schemas.microsoft.com/office/drawing/2014/main" xmlns="" id="{3A4D8113-40A5-4015-84EF-613F75DDB6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5"/>
            </a:ext>
          </a:extLst>
        </a:blip>
        <a:stretch>
          <a:fillRect/>
        </a:stretch>
      </xdr:blipFill>
      <xdr:spPr>
        <a:xfrm>
          <a:off x="7179468" y="2774156"/>
          <a:ext cx="202406" cy="202406"/>
        </a:xfrm>
        <a:prstGeom prst="rect">
          <a:avLst/>
        </a:prstGeom>
      </xdr:spPr>
    </xdr:pic>
    <xdr:clientData/>
  </xdr:twoCellAnchor>
  <xdr:twoCellAnchor editAs="oneCell">
    <xdr:from>
      <xdr:col>9</xdr:col>
      <xdr:colOff>23812</xdr:colOff>
      <xdr:row>28</xdr:row>
      <xdr:rowOff>0</xdr:rowOff>
    </xdr:from>
    <xdr:to>
      <xdr:col>9</xdr:col>
      <xdr:colOff>226218</xdr:colOff>
      <xdr:row>29</xdr:row>
      <xdr:rowOff>0</xdr:rowOff>
    </xdr:to>
    <xdr:pic>
      <xdr:nvPicPr>
        <xdr:cNvPr id="39" name="Gráfico 38" descr="Lápiz con relleno sólido">
          <a:extLst>
            <a:ext uri="{FF2B5EF4-FFF2-40B4-BE49-F238E27FC236}">
              <a16:creationId xmlns:a16="http://schemas.microsoft.com/office/drawing/2014/main" xmlns="" id="{08561DEE-2C1B-4896-90F9-4EEBC3E519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5"/>
            </a:ext>
          </a:extLst>
        </a:blip>
        <a:stretch>
          <a:fillRect/>
        </a:stretch>
      </xdr:blipFill>
      <xdr:spPr>
        <a:xfrm>
          <a:off x="6417468" y="5857875"/>
          <a:ext cx="202406" cy="202406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226219</xdr:colOff>
      <xdr:row>28</xdr:row>
      <xdr:rowOff>23813</xdr:rowOff>
    </xdr:to>
    <xdr:pic>
      <xdr:nvPicPr>
        <xdr:cNvPr id="40" name="Gráfico 39" descr="Cursor con relleno sólido">
          <a:extLst>
            <a:ext uri="{FF2B5EF4-FFF2-40B4-BE49-F238E27FC236}">
              <a16:creationId xmlns:a16="http://schemas.microsoft.com/office/drawing/2014/main" xmlns="" id="{2DE8C6C4-F920-4F74-914E-C144F0C032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3"/>
            </a:ext>
          </a:extLst>
        </a:blip>
        <a:stretch>
          <a:fillRect/>
        </a:stretch>
      </xdr:blipFill>
      <xdr:spPr>
        <a:xfrm>
          <a:off x="11156156" y="5655469"/>
          <a:ext cx="226219" cy="226219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226219</xdr:colOff>
      <xdr:row>31</xdr:row>
      <xdr:rowOff>23813</xdr:rowOff>
    </xdr:to>
    <xdr:pic>
      <xdr:nvPicPr>
        <xdr:cNvPr id="41" name="Gráfico 40" descr="Cursor con relleno sólido">
          <a:extLst>
            <a:ext uri="{FF2B5EF4-FFF2-40B4-BE49-F238E27FC236}">
              <a16:creationId xmlns:a16="http://schemas.microsoft.com/office/drawing/2014/main" xmlns="" id="{783FA6C9-B249-400A-A5F6-3B99228F0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3"/>
            </a:ext>
          </a:extLst>
        </a:blip>
        <a:stretch>
          <a:fillRect/>
        </a:stretch>
      </xdr:blipFill>
      <xdr:spPr>
        <a:xfrm>
          <a:off x="11156156" y="6262688"/>
          <a:ext cx="226219" cy="226219"/>
        </a:xfrm>
        <a:prstGeom prst="rect">
          <a:avLst/>
        </a:prstGeom>
      </xdr:spPr>
    </xdr:pic>
    <xdr:clientData/>
  </xdr:twoCellAnchor>
  <xdr:twoCellAnchor editAs="oneCell">
    <xdr:from>
      <xdr:col>0</xdr:col>
      <xdr:colOff>340709</xdr:colOff>
      <xdr:row>22</xdr:row>
      <xdr:rowOff>0</xdr:rowOff>
    </xdr:from>
    <xdr:to>
      <xdr:col>1</xdr:col>
      <xdr:colOff>222563</xdr:colOff>
      <xdr:row>23</xdr:row>
      <xdr:rowOff>41543</xdr:rowOff>
    </xdr:to>
    <xdr:pic>
      <xdr:nvPicPr>
        <xdr:cNvPr id="79" name="Gráfico 78" descr="Grifo con fugas con relleno sólido">
          <a:extLst>
            <a:ext uri="{FF2B5EF4-FFF2-40B4-BE49-F238E27FC236}">
              <a16:creationId xmlns:a16="http://schemas.microsoft.com/office/drawing/2014/main" xmlns="" id="{39A687D8-C8D0-490C-850A-90D3AC933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7"/>
            </a:ext>
          </a:extLst>
        </a:blip>
        <a:stretch>
          <a:fillRect/>
        </a:stretch>
      </xdr:blipFill>
      <xdr:spPr>
        <a:xfrm>
          <a:off x="340709" y="4595813"/>
          <a:ext cx="227135" cy="243949"/>
        </a:xfrm>
        <a:prstGeom prst="rect">
          <a:avLst/>
        </a:prstGeom>
      </xdr:spPr>
    </xdr:pic>
    <xdr:clientData/>
  </xdr:twoCellAnchor>
  <xdr:twoCellAnchor editAs="oneCell">
    <xdr:from>
      <xdr:col>1</xdr:col>
      <xdr:colOff>2</xdr:colOff>
      <xdr:row>23</xdr:row>
      <xdr:rowOff>183174</xdr:rowOff>
    </xdr:from>
    <xdr:to>
      <xdr:col>1</xdr:col>
      <xdr:colOff>233702</xdr:colOff>
      <xdr:row>25</xdr:row>
      <xdr:rowOff>32556</xdr:rowOff>
    </xdr:to>
    <xdr:pic>
      <xdr:nvPicPr>
        <xdr:cNvPr id="80" name="Gráfico 79" descr="Basura con relleno sólido">
          <a:extLst>
            <a:ext uri="{FF2B5EF4-FFF2-40B4-BE49-F238E27FC236}">
              <a16:creationId xmlns:a16="http://schemas.microsoft.com/office/drawing/2014/main" xmlns="" id="{2A566752-2F76-4B80-8764-E6C3B8261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9"/>
            </a:ext>
          </a:extLst>
        </a:blip>
        <a:stretch>
          <a:fillRect/>
        </a:stretch>
      </xdr:blipFill>
      <xdr:spPr>
        <a:xfrm>
          <a:off x="345283" y="4981393"/>
          <a:ext cx="233700" cy="254194"/>
        </a:xfrm>
        <a:prstGeom prst="rect">
          <a:avLst/>
        </a:prstGeom>
      </xdr:spPr>
    </xdr:pic>
    <xdr:clientData/>
  </xdr:twoCellAnchor>
  <xdr:twoCellAnchor editAs="oneCell">
    <xdr:from>
      <xdr:col>1</xdr:col>
      <xdr:colOff>31141</xdr:colOff>
      <xdr:row>25</xdr:row>
      <xdr:rowOff>230799</xdr:rowOff>
    </xdr:from>
    <xdr:to>
      <xdr:col>1</xdr:col>
      <xdr:colOff>265603</xdr:colOff>
      <xdr:row>27</xdr:row>
      <xdr:rowOff>29685</xdr:rowOff>
    </xdr:to>
    <xdr:pic>
      <xdr:nvPicPr>
        <xdr:cNvPr id="81" name="Gráfico 80" descr="Matemáticas con relleno sólido">
          <a:extLst>
            <a:ext uri="{FF2B5EF4-FFF2-40B4-BE49-F238E27FC236}">
              <a16:creationId xmlns:a16="http://schemas.microsoft.com/office/drawing/2014/main" xmlns="" id="{DB7698FC-53EA-4212-BE69-AD2A0B1997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41"/>
            </a:ext>
          </a:extLst>
        </a:blip>
        <a:stretch>
          <a:fillRect/>
        </a:stretch>
      </xdr:blipFill>
      <xdr:spPr>
        <a:xfrm>
          <a:off x="376422" y="5433830"/>
          <a:ext cx="234462" cy="251324"/>
        </a:xfrm>
        <a:prstGeom prst="rect">
          <a:avLst/>
        </a:prstGeom>
      </xdr:spPr>
    </xdr:pic>
    <xdr:clientData/>
  </xdr:twoCellAnchor>
  <xdr:twoCellAnchor editAs="oneCell">
    <xdr:from>
      <xdr:col>1</xdr:col>
      <xdr:colOff>19232</xdr:colOff>
      <xdr:row>27</xdr:row>
      <xdr:rowOff>152036</xdr:rowOff>
    </xdr:from>
    <xdr:to>
      <xdr:col>1</xdr:col>
      <xdr:colOff>267715</xdr:colOff>
      <xdr:row>29</xdr:row>
      <xdr:rowOff>12823</xdr:rowOff>
    </xdr:to>
    <xdr:pic>
      <xdr:nvPicPr>
        <xdr:cNvPr id="82" name="Gráfico 81" descr="Gráfico de barras con relleno sólido">
          <a:extLst>
            <a:ext uri="{FF2B5EF4-FFF2-40B4-BE49-F238E27FC236}">
              <a16:creationId xmlns:a16="http://schemas.microsoft.com/office/drawing/2014/main" xmlns="" id="{F1E697BB-A863-43BE-845B-5072C1FAF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43"/>
            </a:ext>
          </a:extLst>
        </a:blip>
        <a:stretch>
          <a:fillRect/>
        </a:stretch>
      </xdr:blipFill>
      <xdr:spPr>
        <a:xfrm>
          <a:off x="364513" y="5807505"/>
          <a:ext cx="248483" cy="265599"/>
        </a:xfrm>
        <a:prstGeom prst="rect">
          <a:avLst/>
        </a:prstGeom>
      </xdr:spPr>
    </xdr:pic>
    <xdr:clientData/>
  </xdr:twoCellAnchor>
  <xdr:twoCellAnchor editAs="oneCell">
    <xdr:from>
      <xdr:col>1</xdr:col>
      <xdr:colOff>26560</xdr:colOff>
      <xdr:row>30</xdr:row>
      <xdr:rowOff>9158</xdr:rowOff>
    </xdr:from>
    <xdr:to>
      <xdr:col>1</xdr:col>
      <xdr:colOff>267552</xdr:colOff>
      <xdr:row>31</xdr:row>
      <xdr:rowOff>60447</xdr:rowOff>
    </xdr:to>
    <xdr:pic>
      <xdr:nvPicPr>
        <xdr:cNvPr id="83" name="Gráfico 82" descr="Bombilla y lápiz con relleno sólido">
          <a:extLst>
            <a:ext uri="{FF2B5EF4-FFF2-40B4-BE49-F238E27FC236}">
              <a16:creationId xmlns:a16="http://schemas.microsoft.com/office/drawing/2014/main" xmlns="" id="{FAF8E83D-F817-49EB-91B0-E3390030C0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45"/>
            </a:ext>
          </a:extLst>
        </a:blip>
        <a:stretch>
          <a:fillRect/>
        </a:stretch>
      </xdr:blipFill>
      <xdr:spPr>
        <a:xfrm>
          <a:off x="371841" y="6271846"/>
          <a:ext cx="240992" cy="253695"/>
        </a:xfrm>
        <a:prstGeom prst="rect">
          <a:avLst/>
        </a:prstGeom>
      </xdr:spPr>
    </xdr:pic>
    <xdr:clientData/>
  </xdr:twoCellAnchor>
  <xdr:twoCellAnchor editAs="oneCell">
    <xdr:from>
      <xdr:col>2</xdr:col>
      <xdr:colOff>83344</xdr:colOff>
      <xdr:row>1</xdr:row>
      <xdr:rowOff>47625</xdr:rowOff>
    </xdr:from>
    <xdr:to>
      <xdr:col>2</xdr:col>
      <xdr:colOff>909660</xdr:colOff>
      <xdr:row>3</xdr:row>
      <xdr:rowOff>178593</xdr:rowOff>
    </xdr:to>
    <xdr:pic>
      <xdr:nvPicPr>
        <xdr:cNvPr id="9" name="Imagen 8" descr="Què és Escoles + Sostenibles? | Barcelona + Sostenible">
          <a:extLst>
            <a:ext uri="{FF2B5EF4-FFF2-40B4-BE49-F238E27FC236}">
              <a16:creationId xmlns:a16="http://schemas.microsoft.com/office/drawing/2014/main" xmlns="" id="{6EE3C1CA-E5CE-411B-BBB2-87FFCF159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6282" y="238125"/>
          <a:ext cx="826316" cy="571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321469</xdr:colOff>
      <xdr:row>1</xdr:row>
      <xdr:rowOff>178594</xdr:rowOff>
    </xdr:from>
    <xdr:to>
      <xdr:col>16</xdr:col>
      <xdr:colOff>1216819</xdr:colOff>
      <xdr:row>3</xdr:row>
      <xdr:rowOff>91871</xdr:rowOff>
    </xdr:to>
    <xdr:pic>
      <xdr:nvPicPr>
        <xdr:cNvPr id="10" name="Imagen 9" descr="AjBcn - Normativa Gràfica">
          <a:extLst>
            <a:ext uri="{FF2B5EF4-FFF2-40B4-BE49-F238E27FC236}">
              <a16:creationId xmlns:a16="http://schemas.microsoft.com/office/drawing/2014/main" xmlns="" id="{DC8C9FE4-0BF1-43A7-9F63-663E3D01A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239625" y="369094"/>
          <a:ext cx="895350" cy="3538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15</xdr:col>
      <xdr:colOff>0</xdr:colOff>
      <xdr:row>37</xdr:row>
      <xdr:rowOff>0</xdr:rowOff>
    </xdr:from>
    <xdr:ext cx="226219" cy="226219"/>
    <xdr:pic>
      <xdr:nvPicPr>
        <xdr:cNvPr id="72" name="Gráfico 71" descr="Cursor con relleno sólido">
          <a:extLst>
            <a:ext uri="{FF2B5EF4-FFF2-40B4-BE49-F238E27FC236}">
              <a16:creationId xmlns:a16="http://schemas.microsoft.com/office/drawing/2014/main" xmlns="" id="{80A591B8-885F-47D6-91AF-7C8DC10DD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3"/>
            </a:ext>
          </a:extLst>
        </a:blip>
        <a:stretch>
          <a:fillRect/>
        </a:stretch>
      </xdr:blipFill>
      <xdr:spPr>
        <a:xfrm>
          <a:off x="7917656" y="7465219"/>
          <a:ext cx="226219" cy="226219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42</xdr:row>
      <xdr:rowOff>0</xdr:rowOff>
    </xdr:from>
    <xdr:ext cx="226219" cy="226219"/>
    <xdr:pic>
      <xdr:nvPicPr>
        <xdr:cNvPr id="73" name="Gráfico 72" descr="Cursor con relleno sólido">
          <a:extLst>
            <a:ext uri="{FF2B5EF4-FFF2-40B4-BE49-F238E27FC236}">
              <a16:creationId xmlns:a16="http://schemas.microsoft.com/office/drawing/2014/main" xmlns="" id="{7701F7FE-9991-40A9-8218-8D661AF93B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3"/>
            </a:ext>
          </a:extLst>
        </a:blip>
        <a:stretch>
          <a:fillRect/>
        </a:stretch>
      </xdr:blipFill>
      <xdr:spPr>
        <a:xfrm>
          <a:off x="7917656" y="8417719"/>
          <a:ext cx="226219" cy="226219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42</xdr:row>
      <xdr:rowOff>0</xdr:rowOff>
    </xdr:from>
    <xdr:ext cx="226219" cy="226219"/>
    <xdr:pic>
      <xdr:nvPicPr>
        <xdr:cNvPr id="74" name="Gráfico 73" descr="Cursor con relleno sólido">
          <a:extLst>
            <a:ext uri="{FF2B5EF4-FFF2-40B4-BE49-F238E27FC236}">
              <a16:creationId xmlns:a16="http://schemas.microsoft.com/office/drawing/2014/main" xmlns="" id="{918717DD-06EA-41CB-BCCD-D618A962D9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3"/>
            </a:ext>
          </a:extLst>
        </a:blip>
        <a:stretch>
          <a:fillRect/>
        </a:stretch>
      </xdr:blipFill>
      <xdr:spPr>
        <a:xfrm>
          <a:off x="7917656" y="8417719"/>
          <a:ext cx="226219" cy="226219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41</xdr:row>
      <xdr:rowOff>0</xdr:rowOff>
    </xdr:from>
    <xdr:ext cx="226219" cy="226219"/>
    <xdr:pic>
      <xdr:nvPicPr>
        <xdr:cNvPr id="75" name="Gráfico 74" descr="Cursor con relleno sólido">
          <a:extLst>
            <a:ext uri="{FF2B5EF4-FFF2-40B4-BE49-F238E27FC236}">
              <a16:creationId xmlns:a16="http://schemas.microsoft.com/office/drawing/2014/main" xmlns="" id="{36A19461-77DE-4D53-A162-36E0DB766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3"/>
            </a:ext>
          </a:extLst>
        </a:blip>
        <a:stretch>
          <a:fillRect/>
        </a:stretch>
      </xdr:blipFill>
      <xdr:spPr>
        <a:xfrm>
          <a:off x="7917656" y="8227219"/>
          <a:ext cx="226219" cy="226219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40</xdr:row>
      <xdr:rowOff>0</xdr:rowOff>
    </xdr:from>
    <xdr:ext cx="226219" cy="226219"/>
    <xdr:pic>
      <xdr:nvPicPr>
        <xdr:cNvPr id="76" name="Gráfico 75" descr="Cursor con relleno sólido">
          <a:extLst>
            <a:ext uri="{FF2B5EF4-FFF2-40B4-BE49-F238E27FC236}">
              <a16:creationId xmlns:a16="http://schemas.microsoft.com/office/drawing/2014/main" xmlns="" id="{B18950B6-2489-423B-84CF-477A39F3CD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3"/>
            </a:ext>
          </a:extLst>
        </a:blip>
        <a:stretch>
          <a:fillRect/>
        </a:stretch>
      </xdr:blipFill>
      <xdr:spPr>
        <a:xfrm>
          <a:off x="7917656" y="8036719"/>
          <a:ext cx="226219" cy="226219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39</xdr:row>
      <xdr:rowOff>0</xdr:rowOff>
    </xdr:from>
    <xdr:ext cx="226219" cy="226219"/>
    <xdr:pic>
      <xdr:nvPicPr>
        <xdr:cNvPr id="77" name="Gráfico 76" descr="Cursor con relleno sólido">
          <a:extLst>
            <a:ext uri="{FF2B5EF4-FFF2-40B4-BE49-F238E27FC236}">
              <a16:creationId xmlns:a16="http://schemas.microsoft.com/office/drawing/2014/main" xmlns="" id="{5683C09E-4A0F-48D1-86A6-4A3AE3F713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3"/>
            </a:ext>
          </a:extLst>
        </a:blip>
        <a:stretch>
          <a:fillRect/>
        </a:stretch>
      </xdr:blipFill>
      <xdr:spPr>
        <a:xfrm>
          <a:off x="7917656" y="7846219"/>
          <a:ext cx="226219" cy="226219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38</xdr:row>
      <xdr:rowOff>0</xdr:rowOff>
    </xdr:from>
    <xdr:ext cx="226219" cy="226219"/>
    <xdr:pic>
      <xdr:nvPicPr>
        <xdr:cNvPr id="78" name="Gráfico 77" descr="Cursor con relleno sólido">
          <a:extLst>
            <a:ext uri="{FF2B5EF4-FFF2-40B4-BE49-F238E27FC236}">
              <a16:creationId xmlns:a16="http://schemas.microsoft.com/office/drawing/2014/main" xmlns="" id="{81D80426-D577-4216-B9F6-B832901AD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3"/>
            </a:ext>
          </a:extLst>
        </a:blip>
        <a:stretch>
          <a:fillRect/>
        </a:stretch>
      </xdr:blipFill>
      <xdr:spPr>
        <a:xfrm>
          <a:off x="7917656" y="7655719"/>
          <a:ext cx="226219" cy="226219"/>
        </a:xfrm>
        <a:prstGeom prst="rect">
          <a:avLst/>
        </a:prstGeom>
      </xdr:spPr>
    </xdr:pic>
    <xdr:clientData/>
  </xdr:oneCellAnchor>
  <xdr:twoCellAnchor editAs="oneCell">
    <xdr:from>
      <xdr:col>10</xdr:col>
      <xdr:colOff>678656</xdr:colOff>
      <xdr:row>47</xdr:row>
      <xdr:rowOff>95249</xdr:rowOff>
    </xdr:from>
    <xdr:to>
      <xdr:col>11</xdr:col>
      <xdr:colOff>142875</xdr:colOff>
      <xdr:row>48</xdr:row>
      <xdr:rowOff>119062</xdr:rowOff>
    </xdr:to>
    <xdr:pic>
      <xdr:nvPicPr>
        <xdr:cNvPr id="42" name="Gráfico 41" descr="Cursor con relleno sólido">
          <a:extLst>
            <a:ext uri="{FF2B5EF4-FFF2-40B4-BE49-F238E27FC236}">
              <a16:creationId xmlns:a16="http://schemas.microsoft.com/office/drawing/2014/main" xmlns="" id="{E77B588B-4189-4C74-96EC-07072AD744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3"/>
            </a:ext>
          </a:extLst>
        </a:blip>
        <a:stretch>
          <a:fillRect/>
        </a:stretch>
      </xdr:blipFill>
      <xdr:spPr>
        <a:xfrm>
          <a:off x="7834312" y="9751218"/>
          <a:ext cx="226219" cy="226219"/>
        </a:xfrm>
        <a:prstGeom prst="rect">
          <a:avLst/>
        </a:prstGeom>
      </xdr:spPr>
    </xdr:pic>
    <xdr:clientData/>
  </xdr:twoCellAnchor>
  <xdr:oneCellAnchor>
    <xdr:from>
      <xdr:col>15</xdr:col>
      <xdr:colOff>78581</xdr:colOff>
      <xdr:row>46</xdr:row>
      <xdr:rowOff>126205</xdr:rowOff>
    </xdr:from>
    <xdr:ext cx="202406" cy="202406"/>
    <xdr:pic>
      <xdr:nvPicPr>
        <xdr:cNvPr id="45" name="Gráfico 44" descr="Lápiz con relleno sólido">
          <a:extLst>
            <a:ext uri="{FF2B5EF4-FFF2-40B4-BE49-F238E27FC236}">
              <a16:creationId xmlns:a16="http://schemas.microsoft.com/office/drawing/2014/main" xmlns="" id="{C936BA2E-FF85-4387-9294-6BD12AFB0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5"/>
            </a:ext>
          </a:extLst>
        </a:blip>
        <a:stretch>
          <a:fillRect/>
        </a:stretch>
      </xdr:blipFill>
      <xdr:spPr>
        <a:xfrm>
          <a:off x="11234737" y="9579768"/>
          <a:ext cx="202406" cy="202406"/>
        </a:xfrm>
        <a:prstGeom prst="rect">
          <a:avLst/>
        </a:prstGeom>
      </xdr:spPr>
    </xdr:pic>
    <xdr:clientData/>
  </xdr:oneCellAnchor>
  <xdr:oneCellAnchor>
    <xdr:from>
      <xdr:col>7</xdr:col>
      <xdr:colOff>35720</xdr:colOff>
      <xdr:row>56</xdr:row>
      <xdr:rowOff>11905</xdr:rowOff>
    </xdr:from>
    <xdr:ext cx="202406" cy="202406"/>
    <xdr:pic>
      <xdr:nvPicPr>
        <xdr:cNvPr id="46" name="Gráfico 45" descr="Lápiz con relleno sólido">
          <a:extLst>
            <a:ext uri="{FF2B5EF4-FFF2-40B4-BE49-F238E27FC236}">
              <a16:creationId xmlns:a16="http://schemas.microsoft.com/office/drawing/2014/main" xmlns="" id="{A5A72F4C-A0FE-46AC-94E5-2BBD23C5B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5"/>
            </a:ext>
          </a:extLst>
        </a:blip>
        <a:stretch>
          <a:fillRect/>
        </a:stretch>
      </xdr:blipFill>
      <xdr:spPr>
        <a:xfrm>
          <a:off x="4905376" y="11525249"/>
          <a:ext cx="202406" cy="202406"/>
        </a:xfrm>
        <a:prstGeom prst="rect">
          <a:avLst/>
        </a:prstGeom>
      </xdr:spPr>
    </xdr:pic>
    <xdr:clientData/>
  </xdr:oneCellAnchor>
  <xdr:oneCellAnchor>
    <xdr:from>
      <xdr:col>11</xdr:col>
      <xdr:colOff>0</xdr:colOff>
      <xdr:row>56</xdr:row>
      <xdr:rowOff>0</xdr:rowOff>
    </xdr:from>
    <xdr:ext cx="226219" cy="226219"/>
    <xdr:pic>
      <xdr:nvPicPr>
        <xdr:cNvPr id="47" name="Gráfico 46" descr="Cursor con relleno sólido">
          <a:extLst>
            <a:ext uri="{FF2B5EF4-FFF2-40B4-BE49-F238E27FC236}">
              <a16:creationId xmlns:a16="http://schemas.microsoft.com/office/drawing/2014/main" xmlns="" id="{369FD081-B2FD-4A47-8D0B-EE81392D4A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3"/>
            </a:ext>
          </a:extLst>
        </a:blip>
        <a:stretch>
          <a:fillRect/>
        </a:stretch>
      </xdr:blipFill>
      <xdr:spPr>
        <a:xfrm>
          <a:off x="9441656" y="12370594"/>
          <a:ext cx="226219" cy="226219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83346</xdr:colOff>
      <xdr:row>1</xdr:row>
      <xdr:rowOff>71438</xdr:rowOff>
    </xdr:from>
    <xdr:to>
      <xdr:col>20</xdr:col>
      <xdr:colOff>607221</xdr:colOff>
      <xdr:row>3</xdr:row>
      <xdr:rowOff>159544</xdr:rowOff>
    </xdr:to>
    <xdr:pic>
      <xdr:nvPicPr>
        <xdr:cNvPr id="2" name="Gráfico 1" descr="Signo de intercalación hacia la izquierda con relleno sóli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6C1A8716-2E4B-4894-A795-5AF2F4722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 flipH="1">
          <a:off x="14675646" y="261938"/>
          <a:ext cx="523875" cy="526256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0</xdr:row>
      <xdr:rowOff>162983</xdr:rowOff>
    </xdr:from>
    <xdr:to>
      <xdr:col>21</xdr:col>
      <xdr:colOff>11906</xdr:colOff>
      <xdr:row>4</xdr:row>
      <xdr:rowOff>2911</xdr:rowOff>
    </xdr:to>
    <xdr:sp macro="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xmlns="" id="{CE52C076-895D-4787-BF1A-05FE9BBBFE3C}"/>
            </a:ext>
          </a:extLst>
        </xdr:cNvPr>
        <xdr:cNvSpPr/>
      </xdr:nvSpPr>
      <xdr:spPr>
        <a:xfrm>
          <a:off x="13430250" y="162983"/>
          <a:ext cx="1821656" cy="716228"/>
        </a:xfrm>
        <a:prstGeom prst="roundRect">
          <a:avLst/>
        </a:prstGeom>
        <a:noFill/>
        <a:ln w="571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19</xdr:col>
      <xdr:colOff>71443</xdr:colOff>
      <xdr:row>1</xdr:row>
      <xdr:rowOff>59530</xdr:rowOff>
    </xdr:from>
    <xdr:to>
      <xdr:col>19</xdr:col>
      <xdr:colOff>595318</xdr:colOff>
      <xdr:row>3</xdr:row>
      <xdr:rowOff>147636</xdr:rowOff>
    </xdr:to>
    <xdr:pic>
      <xdr:nvPicPr>
        <xdr:cNvPr id="4" name="Gráfico 3" descr="Signo de intercalación hacia la izquierda con relleno sólid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60BA8B6A-81EA-43AB-A60E-F30EA9860B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4016043" y="250030"/>
          <a:ext cx="523875" cy="526256"/>
        </a:xfrm>
        <a:prstGeom prst="rect">
          <a:avLst/>
        </a:prstGeom>
      </xdr:spPr>
    </xdr:pic>
    <xdr:clientData/>
  </xdr:twoCellAnchor>
  <xdr:twoCellAnchor editAs="oneCell">
    <xdr:from>
      <xdr:col>18</xdr:col>
      <xdr:colOff>107157</xdr:colOff>
      <xdr:row>1</xdr:row>
      <xdr:rowOff>59532</xdr:rowOff>
    </xdr:from>
    <xdr:to>
      <xdr:col>18</xdr:col>
      <xdr:colOff>666751</xdr:colOff>
      <xdr:row>3</xdr:row>
      <xdr:rowOff>178595</xdr:rowOff>
    </xdr:to>
    <xdr:pic>
      <xdr:nvPicPr>
        <xdr:cNvPr id="5" name="Gráfico 4" descr="Icono de menú de hamburguesa con relleno sólid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6EA77A99-96B5-476C-8BC4-1CFCED749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7"/>
            </a:ext>
          </a:extLst>
        </a:blip>
        <a:stretch>
          <a:fillRect/>
        </a:stretch>
      </xdr:blipFill>
      <xdr:spPr>
        <a:xfrm>
          <a:off x="13537407" y="250032"/>
          <a:ext cx="561975" cy="557213"/>
        </a:xfrm>
        <a:prstGeom prst="rect">
          <a:avLst/>
        </a:prstGeom>
      </xdr:spPr>
    </xdr:pic>
    <xdr:clientData/>
  </xdr:twoCellAnchor>
  <xdr:twoCellAnchor>
    <xdr:from>
      <xdr:col>1</xdr:col>
      <xdr:colOff>261936</xdr:colOff>
      <xdr:row>0</xdr:row>
      <xdr:rowOff>166687</xdr:rowOff>
    </xdr:from>
    <xdr:to>
      <xdr:col>17</xdr:col>
      <xdr:colOff>23811</xdr:colOff>
      <xdr:row>3</xdr:row>
      <xdr:rowOff>247649</xdr:rowOff>
    </xdr:to>
    <xdr:sp macro="" textlink="">
      <xdr:nvSpPr>
        <xdr:cNvPr id="6" name="Rectángulo: esquinas redondeadas 5">
          <a:extLst>
            <a:ext uri="{FF2B5EF4-FFF2-40B4-BE49-F238E27FC236}">
              <a16:creationId xmlns:a16="http://schemas.microsoft.com/office/drawing/2014/main" xmlns="" id="{25DC9CBA-B66C-4D23-ADA7-99CEEFC2FCEF}"/>
            </a:ext>
          </a:extLst>
        </xdr:cNvPr>
        <xdr:cNvSpPr/>
      </xdr:nvSpPr>
      <xdr:spPr>
        <a:xfrm>
          <a:off x="604836" y="166687"/>
          <a:ext cx="12601575" cy="709612"/>
        </a:xfrm>
        <a:prstGeom prst="roundRect">
          <a:avLst/>
        </a:prstGeom>
        <a:noFill/>
        <a:ln w="571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309559</xdr:colOff>
      <xdr:row>0</xdr:row>
      <xdr:rowOff>5</xdr:rowOff>
    </xdr:from>
    <xdr:to>
      <xdr:col>0</xdr:col>
      <xdr:colOff>328607</xdr:colOff>
      <xdr:row>88</xdr:row>
      <xdr:rowOff>48005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xmlns="" id="{A46379D9-583F-45D2-B983-8F3D6CE26378}"/>
            </a:ext>
          </a:extLst>
        </xdr:cNvPr>
        <xdr:cNvCxnSpPr/>
      </xdr:nvCxnSpPr>
      <xdr:spPr>
        <a:xfrm flipH="1">
          <a:off x="309559" y="5"/>
          <a:ext cx="19048" cy="12135225"/>
        </a:xfrm>
        <a:prstGeom prst="line">
          <a:avLst/>
        </a:prstGeom>
        <a:ln w="76200">
          <a:solidFill>
            <a:srgbClr val="EDCEB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130970</xdr:colOff>
      <xdr:row>6</xdr:row>
      <xdr:rowOff>35719</xdr:rowOff>
    </xdr:from>
    <xdr:to>
      <xdr:col>2</xdr:col>
      <xdr:colOff>214314</xdr:colOff>
      <xdr:row>7</xdr:row>
      <xdr:rowOff>214314</xdr:rowOff>
    </xdr:to>
    <xdr:pic>
      <xdr:nvPicPr>
        <xdr:cNvPr id="8" name="Gráfico 7" descr="Gesto de doble toque con relleno sólido">
          <a:extLst>
            <a:ext uri="{FF2B5EF4-FFF2-40B4-BE49-F238E27FC236}">
              <a16:creationId xmlns:a16="http://schemas.microsoft.com/office/drawing/2014/main" xmlns="" id="{560B2FBC-0BE5-48F8-8278-90B300A6AB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9"/>
            </a:ext>
          </a:extLst>
        </a:blip>
        <a:stretch>
          <a:fillRect/>
        </a:stretch>
      </xdr:blipFill>
      <xdr:spPr>
        <a:xfrm rot="8223432">
          <a:off x="473870" y="1302544"/>
          <a:ext cx="378619" cy="378620"/>
        </a:xfrm>
        <a:prstGeom prst="rect">
          <a:avLst/>
        </a:prstGeom>
      </xdr:spPr>
    </xdr:pic>
    <xdr:clientData/>
  </xdr:twoCellAnchor>
  <xdr:twoCellAnchor>
    <xdr:from>
      <xdr:col>4</xdr:col>
      <xdr:colOff>726280</xdr:colOff>
      <xdr:row>5</xdr:row>
      <xdr:rowOff>152399</xdr:rowOff>
    </xdr:from>
    <xdr:to>
      <xdr:col>16</xdr:col>
      <xdr:colOff>23812</xdr:colOff>
      <xdr:row>7</xdr:row>
      <xdr:rowOff>273844</xdr:rowOff>
    </xdr:to>
    <xdr:sp macro="" textlink="">
      <xdr:nvSpPr>
        <xdr:cNvPr id="21" name="Rectángulo: esquinas redondeadas 20">
          <a:extLst>
            <a:ext uri="{FF2B5EF4-FFF2-40B4-BE49-F238E27FC236}">
              <a16:creationId xmlns:a16="http://schemas.microsoft.com/office/drawing/2014/main" xmlns="" id="{B222C510-7E69-444D-81CC-1625D8DBB34E}"/>
            </a:ext>
          </a:extLst>
        </xdr:cNvPr>
        <xdr:cNvSpPr/>
      </xdr:nvSpPr>
      <xdr:spPr>
        <a:xfrm>
          <a:off x="3307555" y="1228724"/>
          <a:ext cx="8632032" cy="511970"/>
        </a:xfrm>
        <a:prstGeom prst="roundRect">
          <a:avLst/>
        </a:prstGeom>
        <a:noFill/>
        <a:ln w="571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59533</xdr:colOff>
      <xdr:row>87</xdr:row>
      <xdr:rowOff>6</xdr:rowOff>
    </xdr:from>
    <xdr:to>
      <xdr:col>1</xdr:col>
      <xdr:colOff>214314</xdr:colOff>
      <xdr:row>89</xdr:row>
      <xdr:rowOff>119406</xdr:rowOff>
    </xdr:to>
    <xdr:sp macro="" textlink="">
      <xdr:nvSpPr>
        <xdr:cNvPr id="24" name="Elipse 23">
          <a:extLst>
            <a:ext uri="{FF2B5EF4-FFF2-40B4-BE49-F238E27FC236}">
              <a16:creationId xmlns:a16="http://schemas.microsoft.com/office/drawing/2014/main" xmlns="" id="{B8E42EB0-1F88-403E-97F6-E357233D17CF}"/>
            </a:ext>
          </a:extLst>
        </xdr:cNvPr>
        <xdr:cNvSpPr/>
      </xdr:nvSpPr>
      <xdr:spPr>
        <a:xfrm>
          <a:off x="59533" y="11896731"/>
          <a:ext cx="497681" cy="500400"/>
        </a:xfrm>
        <a:prstGeom prst="ellipse">
          <a:avLst/>
        </a:prstGeom>
        <a:solidFill>
          <a:srgbClr val="EDCEB5"/>
        </a:solidFill>
        <a:ln>
          <a:solidFill>
            <a:srgbClr val="EDCEB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0</xdr:col>
      <xdr:colOff>83343</xdr:colOff>
      <xdr:row>87</xdr:row>
      <xdr:rowOff>11905</xdr:rowOff>
    </xdr:from>
    <xdr:to>
      <xdr:col>1</xdr:col>
      <xdr:colOff>202406</xdr:colOff>
      <xdr:row>89</xdr:row>
      <xdr:rowOff>91280</xdr:rowOff>
    </xdr:to>
    <xdr:pic>
      <xdr:nvPicPr>
        <xdr:cNvPr id="25" name="Gráfico 24" descr="Círculo con flecha a la izquierda con relleno sólido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35DB2A64-4738-49C5-A6B8-88436938E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12"/>
            </a:ext>
          </a:extLst>
        </a:blip>
        <a:stretch>
          <a:fillRect/>
        </a:stretch>
      </xdr:blipFill>
      <xdr:spPr>
        <a:xfrm rot="5400000">
          <a:off x="82153" y="11909820"/>
          <a:ext cx="464344" cy="461963"/>
        </a:xfrm>
        <a:prstGeom prst="rect">
          <a:avLst/>
        </a:prstGeom>
      </xdr:spPr>
    </xdr:pic>
    <xdr:clientData/>
  </xdr:twoCellAnchor>
  <xdr:twoCellAnchor>
    <xdr:from>
      <xdr:col>4</xdr:col>
      <xdr:colOff>726280</xdr:colOff>
      <xdr:row>86</xdr:row>
      <xdr:rowOff>198436</xdr:rowOff>
    </xdr:from>
    <xdr:to>
      <xdr:col>16</xdr:col>
      <xdr:colOff>23812</xdr:colOff>
      <xdr:row>89</xdr:row>
      <xdr:rowOff>21430</xdr:rowOff>
    </xdr:to>
    <xdr:sp macro="" textlink="">
      <xdr:nvSpPr>
        <xdr:cNvPr id="28" name="Rectángulo: esquinas redondeadas 27">
          <a:extLst>
            <a:ext uri="{FF2B5EF4-FFF2-40B4-BE49-F238E27FC236}">
              <a16:creationId xmlns:a16="http://schemas.microsoft.com/office/drawing/2014/main" xmlns="" id="{DE3F2D87-F68D-472E-8309-EB64737CBCD9}"/>
            </a:ext>
          </a:extLst>
        </xdr:cNvPr>
        <xdr:cNvSpPr/>
      </xdr:nvSpPr>
      <xdr:spPr>
        <a:xfrm>
          <a:off x="3305968" y="12033249"/>
          <a:ext cx="8020844" cy="402431"/>
        </a:xfrm>
        <a:prstGeom prst="roundRect">
          <a:avLst/>
        </a:prstGeom>
        <a:noFill/>
        <a:ln w="571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21</xdr:col>
      <xdr:colOff>250026</xdr:colOff>
      <xdr:row>0</xdr:row>
      <xdr:rowOff>0</xdr:rowOff>
    </xdr:from>
    <xdr:to>
      <xdr:col>21</xdr:col>
      <xdr:colOff>269074</xdr:colOff>
      <xdr:row>88</xdr:row>
      <xdr:rowOff>48000</xdr:rowOff>
    </xdr:to>
    <xdr:cxnSp macro="">
      <xdr:nvCxnSpPr>
        <xdr:cNvPr id="29" name="Conector recto 28">
          <a:extLst>
            <a:ext uri="{FF2B5EF4-FFF2-40B4-BE49-F238E27FC236}">
              <a16:creationId xmlns:a16="http://schemas.microsoft.com/office/drawing/2014/main" xmlns="" id="{AA9A4360-FC2C-4D9E-BBD3-0D4C7CA089AA}"/>
            </a:ext>
          </a:extLst>
        </xdr:cNvPr>
        <xdr:cNvCxnSpPr/>
      </xdr:nvCxnSpPr>
      <xdr:spPr>
        <a:xfrm flipH="1">
          <a:off x="15490026" y="0"/>
          <a:ext cx="19048" cy="12135225"/>
        </a:xfrm>
        <a:prstGeom prst="line">
          <a:avLst/>
        </a:prstGeom>
        <a:ln w="76200">
          <a:solidFill>
            <a:srgbClr val="EDCEB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500062</xdr:colOff>
      <xdr:row>89</xdr:row>
      <xdr:rowOff>119400</xdr:rowOff>
    </xdr:to>
    <xdr:sp macro="" textlink="">
      <xdr:nvSpPr>
        <xdr:cNvPr id="30" name="Elipse 29">
          <a:extLst>
            <a:ext uri="{FF2B5EF4-FFF2-40B4-BE49-F238E27FC236}">
              <a16:creationId xmlns:a16="http://schemas.microsoft.com/office/drawing/2014/main" xmlns="" id="{7CB30E6E-9FE3-4806-B19C-F38E0D312E7E}"/>
            </a:ext>
          </a:extLst>
        </xdr:cNvPr>
        <xdr:cNvSpPr/>
      </xdr:nvSpPr>
      <xdr:spPr>
        <a:xfrm>
          <a:off x="15240000" y="11896725"/>
          <a:ext cx="500062" cy="500400"/>
        </a:xfrm>
        <a:prstGeom prst="ellipse">
          <a:avLst/>
        </a:prstGeom>
        <a:solidFill>
          <a:srgbClr val="EDCEB5"/>
        </a:solidFill>
        <a:ln>
          <a:solidFill>
            <a:srgbClr val="EDCEB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21</xdr:col>
      <xdr:colOff>23810</xdr:colOff>
      <xdr:row>87</xdr:row>
      <xdr:rowOff>11899</xdr:rowOff>
    </xdr:from>
    <xdr:to>
      <xdr:col>22</xdr:col>
      <xdr:colOff>226216</xdr:colOff>
      <xdr:row>89</xdr:row>
      <xdr:rowOff>91274</xdr:rowOff>
    </xdr:to>
    <xdr:pic>
      <xdr:nvPicPr>
        <xdr:cNvPr id="31" name="Gráfico 30" descr="Círculo con flecha a la izquierda con relleno sólido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375C8855-EC9E-461C-828E-BD7BFA9826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12"/>
            </a:ext>
          </a:extLst>
        </a:blip>
        <a:stretch>
          <a:fillRect/>
        </a:stretch>
      </xdr:blipFill>
      <xdr:spPr>
        <a:xfrm rot="5400000">
          <a:off x="15263810" y="11908624"/>
          <a:ext cx="464344" cy="464344"/>
        </a:xfrm>
        <a:prstGeom prst="rect">
          <a:avLst/>
        </a:prstGeom>
      </xdr:spPr>
    </xdr:pic>
    <xdr:clientData/>
  </xdr:twoCellAnchor>
  <xdr:twoCellAnchor editAs="oneCell">
    <xdr:from>
      <xdr:col>5</xdr:col>
      <xdr:colOff>128588</xdr:colOff>
      <xdr:row>6</xdr:row>
      <xdr:rowOff>5343</xdr:rowOff>
    </xdr:from>
    <xdr:to>
      <xdr:col>5</xdr:col>
      <xdr:colOff>547688</xdr:colOff>
      <xdr:row>7</xdr:row>
      <xdr:rowOff>252712</xdr:rowOff>
    </xdr:to>
    <xdr:pic>
      <xdr:nvPicPr>
        <xdr:cNvPr id="32" name="Gráfico 31" descr="Cabeza con engranajes con relleno sólido">
          <a:extLst>
            <a:ext uri="{FF2B5EF4-FFF2-40B4-BE49-F238E27FC236}">
              <a16:creationId xmlns:a16="http://schemas.microsoft.com/office/drawing/2014/main" xmlns="" id="{33C8659B-0B0C-48C4-BECE-A15BEC784C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16"/>
            </a:ext>
          </a:extLst>
        </a:blip>
        <a:stretch>
          <a:fillRect/>
        </a:stretch>
      </xdr:blipFill>
      <xdr:spPr>
        <a:xfrm>
          <a:off x="3474244" y="1279312"/>
          <a:ext cx="419100" cy="449775"/>
        </a:xfrm>
        <a:prstGeom prst="rect">
          <a:avLst/>
        </a:prstGeom>
      </xdr:spPr>
    </xdr:pic>
    <xdr:clientData/>
  </xdr:twoCellAnchor>
  <xdr:twoCellAnchor editAs="oneCell">
    <xdr:from>
      <xdr:col>15</xdr:col>
      <xdr:colOff>138113</xdr:colOff>
      <xdr:row>6</xdr:row>
      <xdr:rowOff>2962</xdr:rowOff>
    </xdr:from>
    <xdr:to>
      <xdr:col>15</xdr:col>
      <xdr:colOff>559594</xdr:colOff>
      <xdr:row>7</xdr:row>
      <xdr:rowOff>252887</xdr:rowOff>
    </xdr:to>
    <xdr:pic>
      <xdr:nvPicPr>
        <xdr:cNvPr id="33" name="Gráfico 32" descr="Cabeza con engranajes con relleno sólido">
          <a:extLst>
            <a:ext uri="{FF2B5EF4-FFF2-40B4-BE49-F238E27FC236}">
              <a16:creationId xmlns:a16="http://schemas.microsoft.com/office/drawing/2014/main" xmlns="" id="{F08715BB-D722-4CE1-BAEB-F4113C8B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16"/>
            </a:ext>
          </a:extLst>
        </a:blip>
        <a:stretch>
          <a:fillRect/>
        </a:stretch>
      </xdr:blipFill>
      <xdr:spPr>
        <a:xfrm flipH="1">
          <a:off x="11294269" y="1276931"/>
          <a:ext cx="421481" cy="452331"/>
        </a:xfrm>
        <a:prstGeom prst="rect">
          <a:avLst/>
        </a:prstGeom>
      </xdr:spPr>
    </xdr:pic>
    <xdr:clientData/>
  </xdr:twoCellAnchor>
  <xdr:twoCellAnchor>
    <xdr:from>
      <xdr:col>4</xdr:col>
      <xdr:colOff>738188</xdr:colOff>
      <xdr:row>11</xdr:row>
      <xdr:rowOff>190499</xdr:rowOff>
    </xdr:from>
    <xdr:to>
      <xdr:col>10</xdr:col>
      <xdr:colOff>15876</xdr:colOff>
      <xdr:row>15</xdr:row>
      <xdr:rowOff>15875</xdr:rowOff>
    </xdr:to>
    <xdr:sp macro="" textlink="">
      <xdr:nvSpPr>
        <xdr:cNvPr id="34" name="Rectángulo: esquinas redondeadas 33">
          <a:extLst>
            <a:ext uri="{FF2B5EF4-FFF2-40B4-BE49-F238E27FC236}">
              <a16:creationId xmlns:a16="http://schemas.microsoft.com/office/drawing/2014/main" xmlns="" id="{C4EAB83F-6DD0-4D81-A18E-B07CC15DFB64}"/>
            </a:ext>
          </a:extLst>
        </xdr:cNvPr>
        <xdr:cNvSpPr/>
      </xdr:nvSpPr>
      <xdr:spPr>
        <a:xfrm>
          <a:off x="3321844" y="2559843"/>
          <a:ext cx="3849688" cy="646907"/>
        </a:xfrm>
        <a:prstGeom prst="roundRect">
          <a:avLst/>
        </a:prstGeom>
        <a:noFill/>
        <a:ln w="38100"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738188</xdr:colOff>
      <xdr:row>11</xdr:row>
      <xdr:rowOff>190499</xdr:rowOff>
    </xdr:from>
    <xdr:to>
      <xdr:col>16</xdr:col>
      <xdr:colOff>15876</xdr:colOff>
      <xdr:row>15</xdr:row>
      <xdr:rowOff>15875</xdr:rowOff>
    </xdr:to>
    <xdr:sp macro="" textlink="">
      <xdr:nvSpPr>
        <xdr:cNvPr id="35" name="Rectángulo: esquinas redondeadas 34">
          <a:extLst>
            <a:ext uri="{FF2B5EF4-FFF2-40B4-BE49-F238E27FC236}">
              <a16:creationId xmlns:a16="http://schemas.microsoft.com/office/drawing/2014/main" xmlns="" id="{33C7E3E8-B993-41AC-9127-D077FBA71EF1}"/>
            </a:ext>
          </a:extLst>
        </xdr:cNvPr>
        <xdr:cNvSpPr/>
      </xdr:nvSpPr>
      <xdr:spPr>
        <a:xfrm>
          <a:off x="3321844" y="2559843"/>
          <a:ext cx="3849688" cy="646907"/>
        </a:xfrm>
        <a:prstGeom prst="roundRect">
          <a:avLst/>
        </a:prstGeom>
        <a:noFill/>
        <a:ln w="38100"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738188</xdr:colOff>
      <xdr:row>27</xdr:row>
      <xdr:rowOff>182564</xdr:rowOff>
    </xdr:from>
    <xdr:to>
      <xdr:col>10</xdr:col>
      <xdr:colOff>15876</xdr:colOff>
      <xdr:row>31</xdr:row>
      <xdr:rowOff>15876</xdr:rowOff>
    </xdr:to>
    <xdr:sp macro="" textlink="">
      <xdr:nvSpPr>
        <xdr:cNvPr id="36" name="Rectángulo: esquinas redondeadas 35">
          <a:extLst>
            <a:ext uri="{FF2B5EF4-FFF2-40B4-BE49-F238E27FC236}">
              <a16:creationId xmlns:a16="http://schemas.microsoft.com/office/drawing/2014/main" xmlns="" id="{DA10D9D0-5E90-4658-9F15-3CB2A883E2F6}"/>
            </a:ext>
          </a:extLst>
        </xdr:cNvPr>
        <xdr:cNvSpPr/>
      </xdr:nvSpPr>
      <xdr:spPr>
        <a:xfrm>
          <a:off x="3317876" y="5754689"/>
          <a:ext cx="3849688" cy="627062"/>
        </a:xfrm>
        <a:prstGeom prst="roundRect">
          <a:avLst/>
        </a:prstGeom>
        <a:noFill/>
        <a:ln w="38100"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738188</xdr:colOff>
      <xdr:row>43</xdr:row>
      <xdr:rowOff>190501</xdr:rowOff>
    </xdr:from>
    <xdr:to>
      <xdr:col>10</xdr:col>
      <xdr:colOff>15876</xdr:colOff>
      <xdr:row>47</xdr:row>
      <xdr:rowOff>15876</xdr:rowOff>
    </xdr:to>
    <xdr:sp macro="" textlink="">
      <xdr:nvSpPr>
        <xdr:cNvPr id="38" name="Rectángulo: esquinas redondeadas 37">
          <a:extLst>
            <a:ext uri="{FF2B5EF4-FFF2-40B4-BE49-F238E27FC236}">
              <a16:creationId xmlns:a16="http://schemas.microsoft.com/office/drawing/2014/main" xmlns="" id="{FFFC64CD-4F58-492B-875B-8DCADB93A644}"/>
            </a:ext>
          </a:extLst>
        </xdr:cNvPr>
        <xdr:cNvSpPr/>
      </xdr:nvSpPr>
      <xdr:spPr>
        <a:xfrm>
          <a:off x="3317876" y="8897939"/>
          <a:ext cx="3849688" cy="603250"/>
        </a:xfrm>
        <a:prstGeom prst="roundRect">
          <a:avLst/>
        </a:prstGeom>
        <a:noFill/>
        <a:ln w="38100">
          <a:solidFill>
            <a:schemeClr val="accent6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221527</xdr:colOff>
      <xdr:row>44</xdr:row>
      <xdr:rowOff>0</xdr:rowOff>
    </xdr:from>
    <xdr:to>
      <xdr:col>16</xdr:col>
      <xdr:colOff>17318</xdr:colOff>
      <xdr:row>47</xdr:row>
      <xdr:rowOff>15875</xdr:rowOff>
    </xdr:to>
    <xdr:sp macro="" textlink="">
      <xdr:nvSpPr>
        <xdr:cNvPr id="39" name="Rectángulo: esquinas redondeadas 38">
          <a:extLst>
            <a:ext uri="{FF2B5EF4-FFF2-40B4-BE49-F238E27FC236}">
              <a16:creationId xmlns:a16="http://schemas.microsoft.com/office/drawing/2014/main" xmlns="" id="{D774608F-32E2-4BAD-BA5C-3A0FFBACD0B4}"/>
            </a:ext>
          </a:extLst>
        </xdr:cNvPr>
        <xdr:cNvSpPr/>
      </xdr:nvSpPr>
      <xdr:spPr>
        <a:xfrm>
          <a:off x="7425891" y="8944841"/>
          <a:ext cx="3848245" cy="604693"/>
        </a:xfrm>
        <a:prstGeom prst="roundRect">
          <a:avLst/>
        </a:prstGeom>
        <a:noFill/>
        <a:ln w="38100">
          <a:solidFill>
            <a:schemeClr val="accent6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77390</xdr:colOff>
      <xdr:row>31</xdr:row>
      <xdr:rowOff>110728</xdr:rowOff>
    </xdr:from>
    <xdr:to>
      <xdr:col>9</xdr:col>
      <xdr:colOff>690562</xdr:colOff>
      <xdr:row>39</xdr:row>
      <xdr:rowOff>35719</xdr:rowOff>
    </xdr:to>
    <xdr:graphicFrame macro="">
      <xdr:nvGraphicFramePr>
        <xdr:cNvPr id="40" name="Diagrama 39">
          <a:extLst>
            <a:ext uri="{FF2B5EF4-FFF2-40B4-BE49-F238E27FC236}">
              <a16:creationId xmlns:a16="http://schemas.microsoft.com/office/drawing/2014/main" xmlns="" id="{8A110D1B-EFEA-B8FD-6211-BF610754F6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7" r:lo="rId18" r:qs="rId19" r:cs="rId20"/>
        </a:graphicData>
      </a:graphic>
    </xdr:graphicFrame>
    <xdr:clientData/>
  </xdr:twoCellAnchor>
  <xdr:twoCellAnchor>
    <xdr:from>
      <xdr:col>10</xdr:col>
      <xdr:colOff>226938</xdr:colOff>
      <xdr:row>27</xdr:row>
      <xdr:rowOff>182564</xdr:rowOff>
    </xdr:from>
    <xdr:to>
      <xdr:col>16</xdr:col>
      <xdr:colOff>8659</xdr:colOff>
      <xdr:row>31</xdr:row>
      <xdr:rowOff>15876</xdr:rowOff>
    </xdr:to>
    <xdr:sp macro="" textlink="">
      <xdr:nvSpPr>
        <xdr:cNvPr id="44" name="Rectángulo: esquinas redondeadas 43">
          <a:extLst>
            <a:ext uri="{FF2B5EF4-FFF2-40B4-BE49-F238E27FC236}">
              <a16:creationId xmlns:a16="http://schemas.microsoft.com/office/drawing/2014/main" xmlns="" id="{45C5688A-7FF9-4131-8AB7-C884C9796589}"/>
            </a:ext>
          </a:extLst>
        </xdr:cNvPr>
        <xdr:cNvSpPr/>
      </xdr:nvSpPr>
      <xdr:spPr>
        <a:xfrm>
          <a:off x="7431302" y="5784996"/>
          <a:ext cx="3834175" cy="629948"/>
        </a:xfrm>
        <a:prstGeom prst="roundRect">
          <a:avLst/>
        </a:prstGeom>
        <a:noFill/>
        <a:ln w="38100"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95248</xdr:colOff>
      <xdr:row>47</xdr:row>
      <xdr:rowOff>142872</xdr:rowOff>
    </xdr:from>
    <xdr:to>
      <xdr:col>9</xdr:col>
      <xdr:colOff>708420</xdr:colOff>
      <xdr:row>55</xdr:row>
      <xdr:rowOff>79770</xdr:rowOff>
    </xdr:to>
    <xdr:graphicFrame macro="">
      <xdr:nvGraphicFramePr>
        <xdr:cNvPr id="46" name="Diagrama 45">
          <a:extLst>
            <a:ext uri="{FF2B5EF4-FFF2-40B4-BE49-F238E27FC236}">
              <a16:creationId xmlns:a16="http://schemas.microsoft.com/office/drawing/2014/main" xmlns="" id="{EAC3EA89-F550-4F52-A486-1439BCA3B6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1" r:lo="rId22" r:qs="rId23" r:cs="rId24"/>
        </a:graphicData>
      </a:graphic>
    </xdr:graphicFrame>
    <xdr:clientData/>
  </xdr:twoCellAnchor>
  <xdr:twoCellAnchor editAs="oneCell">
    <xdr:from>
      <xdr:col>16</xdr:col>
      <xdr:colOff>48706</xdr:colOff>
      <xdr:row>86</xdr:row>
      <xdr:rowOff>130970</xdr:rowOff>
    </xdr:from>
    <xdr:to>
      <xdr:col>16</xdr:col>
      <xdr:colOff>572581</xdr:colOff>
      <xdr:row>89</xdr:row>
      <xdr:rowOff>88107</xdr:rowOff>
    </xdr:to>
    <xdr:pic>
      <xdr:nvPicPr>
        <xdr:cNvPr id="47" name="Gráfico 46" descr="Signo de intercalación hacia la izquierda con relleno sólido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xmlns="" id="{FE62C9EB-D7B4-4DBB-89F9-DB5A7E6377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 flipH="1">
          <a:off x="11216769" y="17716501"/>
          <a:ext cx="523875" cy="528637"/>
        </a:xfrm>
        <a:prstGeom prst="rect">
          <a:avLst/>
        </a:prstGeom>
      </xdr:spPr>
    </xdr:pic>
    <xdr:clientData/>
  </xdr:twoCellAnchor>
  <xdr:twoCellAnchor editAs="oneCell">
    <xdr:from>
      <xdr:col>4</xdr:col>
      <xdr:colOff>166684</xdr:colOff>
      <xdr:row>86</xdr:row>
      <xdr:rowOff>130970</xdr:rowOff>
    </xdr:from>
    <xdr:to>
      <xdr:col>4</xdr:col>
      <xdr:colOff>690559</xdr:colOff>
      <xdr:row>89</xdr:row>
      <xdr:rowOff>88107</xdr:rowOff>
    </xdr:to>
    <xdr:pic>
      <xdr:nvPicPr>
        <xdr:cNvPr id="48" name="Gráfico 47" descr="Signo de intercalación hacia la izquierda con relleno sólido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xmlns="" id="{66CF0E99-88E3-4E27-8337-5EBE2AFBA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797965" y="17716501"/>
          <a:ext cx="523875" cy="528637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202406</xdr:colOff>
      <xdr:row>41</xdr:row>
      <xdr:rowOff>0</xdr:rowOff>
    </xdr:to>
    <xdr:pic>
      <xdr:nvPicPr>
        <xdr:cNvPr id="22" name="Gráfico 21" descr="Lápiz con relleno sólido">
          <a:extLst>
            <a:ext uri="{FF2B5EF4-FFF2-40B4-BE49-F238E27FC236}">
              <a16:creationId xmlns:a16="http://schemas.microsoft.com/office/drawing/2014/main" xmlns="" id="{AFEE5A0B-8D63-402B-9F9D-4429C8A2B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9"/>
            </a:ext>
          </a:extLst>
        </a:blip>
        <a:stretch>
          <a:fillRect/>
        </a:stretch>
      </xdr:blipFill>
      <xdr:spPr>
        <a:xfrm>
          <a:off x="6441281" y="8239125"/>
          <a:ext cx="202406" cy="202406"/>
        </a:xfrm>
        <a:prstGeom prst="rect">
          <a:avLst/>
        </a:prstGeom>
      </xdr:spPr>
    </xdr:pic>
    <xdr:clientData/>
  </xdr:twoCellAnchor>
  <xdr:twoCellAnchor editAs="oneCell">
    <xdr:from>
      <xdr:col>9</xdr:col>
      <xdr:colOff>452438</xdr:colOff>
      <xdr:row>13</xdr:row>
      <xdr:rowOff>154781</xdr:rowOff>
    </xdr:from>
    <xdr:to>
      <xdr:col>9</xdr:col>
      <xdr:colOff>654844</xdr:colOff>
      <xdr:row>14</xdr:row>
      <xdr:rowOff>154781</xdr:rowOff>
    </xdr:to>
    <xdr:pic>
      <xdr:nvPicPr>
        <xdr:cNvPr id="23" name="Gráfico 22" descr="Lápiz con relleno sólido">
          <a:extLst>
            <a:ext uri="{FF2B5EF4-FFF2-40B4-BE49-F238E27FC236}">
              <a16:creationId xmlns:a16="http://schemas.microsoft.com/office/drawing/2014/main" xmlns="" id="{3B36C961-FA79-42BD-ACEB-0BE09CE7F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9"/>
            </a:ext>
          </a:extLst>
        </a:blip>
        <a:stretch>
          <a:fillRect/>
        </a:stretch>
      </xdr:blipFill>
      <xdr:spPr>
        <a:xfrm>
          <a:off x="6893719" y="2940844"/>
          <a:ext cx="202406" cy="202406"/>
        </a:xfrm>
        <a:prstGeom prst="rect">
          <a:avLst/>
        </a:prstGeom>
      </xdr:spPr>
    </xdr:pic>
    <xdr:clientData/>
  </xdr:twoCellAnchor>
  <xdr:twoCellAnchor editAs="oneCell">
    <xdr:from>
      <xdr:col>15</xdr:col>
      <xdr:colOff>452437</xdr:colOff>
      <xdr:row>13</xdr:row>
      <xdr:rowOff>142874</xdr:rowOff>
    </xdr:from>
    <xdr:to>
      <xdr:col>15</xdr:col>
      <xdr:colOff>654843</xdr:colOff>
      <xdr:row>14</xdr:row>
      <xdr:rowOff>142874</xdr:rowOff>
    </xdr:to>
    <xdr:pic>
      <xdr:nvPicPr>
        <xdr:cNvPr id="26" name="Gráfico 25" descr="Lápiz con relleno sólido">
          <a:extLst>
            <a:ext uri="{FF2B5EF4-FFF2-40B4-BE49-F238E27FC236}">
              <a16:creationId xmlns:a16="http://schemas.microsoft.com/office/drawing/2014/main" xmlns="" id="{FEBF691A-2EBC-4524-A092-2DB3135B2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9"/>
            </a:ext>
          </a:extLst>
        </a:blip>
        <a:stretch>
          <a:fillRect/>
        </a:stretch>
      </xdr:blipFill>
      <xdr:spPr>
        <a:xfrm>
          <a:off x="10941843" y="2928937"/>
          <a:ext cx="202406" cy="202406"/>
        </a:xfrm>
        <a:prstGeom prst="rect">
          <a:avLst/>
        </a:prstGeom>
      </xdr:spPr>
    </xdr:pic>
    <xdr:clientData/>
  </xdr:twoCellAnchor>
  <xdr:twoCellAnchor editAs="oneCell">
    <xdr:from>
      <xdr:col>15</xdr:col>
      <xdr:colOff>464344</xdr:colOff>
      <xdr:row>29</xdr:row>
      <xdr:rowOff>107155</xdr:rowOff>
    </xdr:from>
    <xdr:to>
      <xdr:col>15</xdr:col>
      <xdr:colOff>666750</xdr:colOff>
      <xdr:row>30</xdr:row>
      <xdr:rowOff>107155</xdr:rowOff>
    </xdr:to>
    <xdr:pic>
      <xdr:nvPicPr>
        <xdr:cNvPr id="37" name="Gráfico 36" descr="Lápiz con relleno sólido">
          <a:extLst>
            <a:ext uri="{FF2B5EF4-FFF2-40B4-BE49-F238E27FC236}">
              <a16:creationId xmlns:a16="http://schemas.microsoft.com/office/drawing/2014/main" xmlns="" id="{49EB13D5-EBB8-4ED0-8227-BA8498A9BF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9"/>
            </a:ext>
          </a:extLst>
        </a:blip>
        <a:stretch>
          <a:fillRect/>
        </a:stretch>
      </xdr:blipFill>
      <xdr:spPr>
        <a:xfrm>
          <a:off x="10953750" y="6179343"/>
          <a:ext cx="202406" cy="202406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56</xdr:row>
      <xdr:rowOff>0</xdr:rowOff>
    </xdr:from>
    <xdr:to>
      <xdr:col>9</xdr:col>
      <xdr:colOff>202406</xdr:colOff>
      <xdr:row>56</xdr:row>
      <xdr:rowOff>190499</xdr:rowOff>
    </xdr:to>
    <xdr:pic>
      <xdr:nvPicPr>
        <xdr:cNvPr id="41" name="Gráfico 40" descr="Lápiz con relleno sólido">
          <a:extLst>
            <a:ext uri="{FF2B5EF4-FFF2-40B4-BE49-F238E27FC236}">
              <a16:creationId xmlns:a16="http://schemas.microsoft.com/office/drawing/2014/main" xmlns="" id="{67FD609E-9D06-464C-A1A9-043B4ED42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9"/>
            </a:ext>
          </a:extLst>
        </a:blip>
        <a:stretch>
          <a:fillRect/>
        </a:stretch>
      </xdr:blipFill>
      <xdr:spPr>
        <a:xfrm>
          <a:off x="6441281" y="11394281"/>
          <a:ext cx="202406" cy="202406"/>
        </a:xfrm>
        <a:prstGeom prst="rect">
          <a:avLst/>
        </a:prstGeom>
      </xdr:spPr>
    </xdr:pic>
    <xdr:clientData/>
  </xdr:twoCellAnchor>
  <xdr:twoCellAnchor editAs="oneCell">
    <xdr:from>
      <xdr:col>15</xdr:col>
      <xdr:colOff>464344</xdr:colOff>
      <xdr:row>45</xdr:row>
      <xdr:rowOff>154781</xdr:rowOff>
    </xdr:from>
    <xdr:to>
      <xdr:col>15</xdr:col>
      <xdr:colOff>666750</xdr:colOff>
      <xdr:row>46</xdr:row>
      <xdr:rowOff>154781</xdr:rowOff>
    </xdr:to>
    <xdr:pic>
      <xdr:nvPicPr>
        <xdr:cNvPr id="42" name="Gráfico 41" descr="Lápiz con relleno sólido">
          <a:extLst>
            <a:ext uri="{FF2B5EF4-FFF2-40B4-BE49-F238E27FC236}">
              <a16:creationId xmlns:a16="http://schemas.microsoft.com/office/drawing/2014/main" xmlns="" id="{888AA5A6-EAB9-4628-A1E5-BBDCD60FD5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9"/>
            </a:ext>
          </a:extLst>
        </a:blip>
        <a:stretch>
          <a:fillRect/>
        </a:stretch>
      </xdr:blipFill>
      <xdr:spPr>
        <a:xfrm>
          <a:off x="10953750" y="9394031"/>
          <a:ext cx="202406" cy="202406"/>
        </a:xfrm>
        <a:prstGeom prst="rect">
          <a:avLst/>
        </a:prstGeom>
      </xdr:spPr>
    </xdr:pic>
    <xdr:clientData/>
  </xdr:twoCellAnchor>
  <xdr:twoCellAnchor editAs="oneCell">
    <xdr:from>
      <xdr:col>1</xdr:col>
      <xdr:colOff>11907</xdr:colOff>
      <xdr:row>9</xdr:row>
      <xdr:rowOff>178593</xdr:rowOff>
    </xdr:from>
    <xdr:to>
      <xdr:col>1</xdr:col>
      <xdr:colOff>277252</xdr:colOff>
      <xdr:row>11</xdr:row>
      <xdr:rowOff>47623</xdr:rowOff>
    </xdr:to>
    <xdr:pic>
      <xdr:nvPicPr>
        <xdr:cNvPr id="65" name="Gráfico 64" descr="Ayuda con relleno sólido">
          <a:extLst>
            <a:ext uri="{FF2B5EF4-FFF2-40B4-BE49-F238E27FC236}">
              <a16:creationId xmlns:a16="http://schemas.microsoft.com/office/drawing/2014/main" xmlns="" id="{932CDA07-6068-4AFB-946C-712B65B5B6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2"/>
            </a:ext>
          </a:extLst>
        </a:blip>
        <a:stretch>
          <a:fillRect/>
        </a:stretch>
      </xdr:blipFill>
      <xdr:spPr>
        <a:xfrm>
          <a:off x="354807" y="2131218"/>
          <a:ext cx="265345" cy="269080"/>
        </a:xfrm>
        <a:prstGeom prst="rect">
          <a:avLst/>
        </a:prstGeom>
      </xdr:spPr>
    </xdr:pic>
    <xdr:clientData/>
  </xdr:twoCellAnchor>
  <xdr:twoCellAnchor editAs="oneCell">
    <xdr:from>
      <xdr:col>1</xdr:col>
      <xdr:colOff>25644</xdr:colOff>
      <xdr:row>11</xdr:row>
      <xdr:rowOff>175847</xdr:rowOff>
    </xdr:from>
    <xdr:to>
      <xdr:col>1</xdr:col>
      <xdr:colOff>274461</xdr:colOff>
      <xdr:row>13</xdr:row>
      <xdr:rowOff>30591</xdr:rowOff>
    </xdr:to>
    <xdr:pic>
      <xdr:nvPicPr>
        <xdr:cNvPr id="66" name="Gráfico 65" descr="Portapapeles con relleno sólido">
          <a:extLst>
            <a:ext uri="{FF2B5EF4-FFF2-40B4-BE49-F238E27FC236}">
              <a16:creationId xmlns:a16="http://schemas.microsoft.com/office/drawing/2014/main" xmlns="" id="{EC698ACD-3DB6-47F2-B014-18D3A244E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4"/>
            </a:ext>
          </a:extLst>
        </a:blip>
        <a:stretch>
          <a:fillRect/>
        </a:stretch>
      </xdr:blipFill>
      <xdr:spPr>
        <a:xfrm>
          <a:off x="368544" y="2528522"/>
          <a:ext cx="248817" cy="264319"/>
        </a:xfrm>
        <a:prstGeom prst="rect">
          <a:avLst/>
        </a:prstGeom>
      </xdr:spPr>
    </xdr:pic>
    <xdr:clientData/>
  </xdr:twoCellAnchor>
  <xdr:twoCellAnchor editAs="oneCell">
    <xdr:from>
      <xdr:col>1</xdr:col>
      <xdr:colOff>21980</xdr:colOff>
      <xdr:row>13</xdr:row>
      <xdr:rowOff>183174</xdr:rowOff>
    </xdr:from>
    <xdr:to>
      <xdr:col>1</xdr:col>
      <xdr:colOff>248986</xdr:colOff>
      <xdr:row>15</xdr:row>
      <xdr:rowOff>21983</xdr:rowOff>
    </xdr:to>
    <xdr:pic>
      <xdr:nvPicPr>
        <xdr:cNvPr id="67" name="Gráfico 66" descr="Cabeza con engranajes con relleno sólido">
          <a:extLst>
            <a:ext uri="{FF2B5EF4-FFF2-40B4-BE49-F238E27FC236}">
              <a16:creationId xmlns:a16="http://schemas.microsoft.com/office/drawing/2014/main" xmlns="" id="{04ACA0B1-F6CF-48C1-B1BA-70476CF4AE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6"/>
            </a:ext>
          </a:extLst>
        </a:blip>
        <a:stretch>
          <a:fillRect/>
        </a:stretch>
      </xdr:blipFill>
      <xdr:spPr>
        <a:xfrm>
          <a:off x="364880" y="2954949"/>
          <a:ext cx="227006" cy="238859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15</xdr:row>
      <xdr:rowOff>183174</xdr:rowOff>
    </xdr:from>
    <xdr:to>
      <xdr:col>1</xdr:col>
      <xdr:colOff>234463</xdr:colOff>
      <xdr:row>17</xdr:row>
      <xdr:rowOff>24685</xdr:rowOff>
    </xdr:to>
    <xdr:pic>
      <xdr:nvPicPr>
        <xdr:cNvPr id="68" name="Gráfico 67" descr="Termómetro con relleno sólido">
          <a:extLst>
            <a:ext uri="{FF2B5EF4-FFF2-40B4-BE49-F238E27FC236}">
              <a16:creationId xmlns:a16="http://schemas.microsoft.com/office/drawing/2014/main" xmlns="" id="{6D4AB7E2-BC05-4698-802D-24483BDBF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8"/>
            </a:ext>
          </a:extLst>
        </a:blip>
        <a:stretch>
          <a:fillRect/>
        </a:stretch>
      </xdr:blipFill>
      <xdr:spPr>
        <a:xfrm>
          <a:off x="342901" y="3354999"/>
          <a:ext cx="234462" cy="2415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</xdr:row>
      <xdr:rowOff>183174</xdr:rowOff>
    </xdr:from>
    <xdr:to>
      <xdr:col>1</xdr:col>
      <xdr:colOff>239101</xdr:colOff>
      <xdr:row>19</xdr:row>
      <xdr:rowOff>29309</xdr:rowOff>
    </xdr:to>
    <xdr:pic>
      <xdr:nvPicPr>
        <xdr:cNvPr id="69" name="Gráfico 68" descr="Autobús con relleno sólido">
          <a:extLst>
            <a:ext uri="{FF2B5EF4-FFF2-40B4-BE49-F238E27FC236}">
              <a16:creationId xmlns:a16="http://schemas.microsoft.com/office/drawing/2014/main" xmlns="" id="{1CA4DAA5-9F83-405D-BA8D-20AD5510C7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40"/>
            </a:ext>
          </a:extLst>
        </a:blip>
        <a:stretch>
          <a:fillRect/>
        </a:stretch>
      </xdr:blipFill>
      <xdr:spPr>
        <a:xfrm>
          <a:off x="342900" y="3755049"/>
          <a:ext cx="239101" cy="246185"/>
        </a:xfrm>
        <a:prstGeom prst="rect">
          <a:avLst/>
        </a:prstGeom>
      </xdr:spPr>
    </xdr:pic>
    <xdr:clientData/>
  </xdr:twoCellAnchor>
  <xdr:twoCellAnchor editAs="oneCell">
    <xdr:from>
      <xdr:col>0</xdr:col>
      <xdr:colOff>344364</xdr:colOff>
      <xdr:row>19</xdr:row>
      <xdr:rowOff>190500</xdr:rowOff>
    </xdr:from>
    <xdr:to>
      <xdr:col>1</xdr:col>
      <xdr:colOff>236606</xdr:colOff>
      <xdr:row>21</xdr:row>
      <xdr:rowOff>36633</xdr:rowOff>
    </xdr:to>
    <xdr:pic>
      <xdr:nvPicPr>
        <xdr:cNvPr id="70" name="Gráfico 69" descr="Bombilla con relleno sólido">
          <a:extLst>
            <a:ext uri="{FF2B5EF4-FFF2-40B4-BE49-F238E27FC236}">
              <a16:creationId xmlns:a16="http://schemas.microsoft.com/office/drawing/2014/main" xmlns="" id="{8FC6D03B-71A0-4F8E-AD89-8418F1DE8F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42"/>
            </a:ext>
          </a:extLst>
        </a:blip>
        <a:stretch>
          <a:fillRect/>
        </a:stretch>
      </xdr:blipFill>
      <xdr:spPr>
        <a:xfrm>
          <a:off x="344364" y="4162425"/>
          <a:ext cx="235142" cy="246183"/>
        </a:xfrm>
        <a:prstGeom prst="rect">
          <a:avLst/>
        </a:prstGeom>
      </xdr:spPr>
    </xdr:pic>
    <xdr:clientData/>
  </xdr:twoCellAnchor>
  <xdr:twoCellAnchor editAs="oneCell">
    <xdr:from>
      <xdr:col>1</xdr:col>
      <xdr:colOff>7327</xdr:colOff>
      <xdr:row>22</xdr:row>
      <xdr:rowOff>0</xdr:rowOff>
    </xdr:from>
    <xdr:to>
      <xdr:col>1</xdr:col>
      <xdr:colOff>234462</xdr:colOff>
      <xdr:row>23</xdr:row>
      <xdr:rowOff>41543</xdr:rowOff>
    </xdr:to>
    <xdr:pic>
      <xdr:nvPicPr>
        <xdr:cNvPr id="71" name="Gráfico 70" descr="Grifo con fugas con relleno sólido">
          <a:extLst>
            <a:ext uri="{FF2B5EF4-FFF2-40B4-BE49-F238E27FC236}">
              <a16:creationId xmlns:a16="http://schemas.microsoft.com/office/drawing/2014/main" xmlns="" id="{DB8A8FC1-6A5B-4C78-AA85-F01A1562D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44"/>
            </a:ext>
          </a:extLst>
        </a:blip>
        <a:stretch>
          <a:fillRect/>
        </a:stretch>
      </xdr:blipFill>
      <xdr:spPr>
        <a:xfrm>
          <a:off x="350227" y="4572000"/>
          <a:ext cx="227135" cy="241568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23</xdr:row>
      <xdr:rowOff>183174</xdr:rowOff>
    </xdr:from>
    <xdr:to>
      <xdr:col>1</xdr:col>
      <xdr:colOff>233701</xdr:colOff>
      <xdr:row>25</xdr:row>
      <xdr:rowOff>32556</xdr:rowOff>
    </xdr:to>
    <xdr:pic>
      <xdr:nvPicPr>
        <xdr:cNvPr id="72" name="Gráfico 71" descr="Basura con relleno sólido">
          <a:extLst>
            <a:ext uri="{FF2B5EF4-FFF2-40B4-BE49-F238E27FC236}">
              <a16:creationId xmlns:a16="http://schemas.microsoft.com/office/drawing/2014/main" xmlns="" id="{AD134D26-A9EC-4C30-B43D-980348ECC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46"/>
            </a:ext>
          </a:extLst>
        </a:blip>
        <a:stretch>
          <a:fillRect/>
        </a:stretch>
      </xdr:blipFill>
      <xdr:spPr>
        <a:xfrm>
          <a:off x="342901" y="4955199"/>
          <a:ext cx="233700" cy="249432"/>
        </a:xfrm>
        <a:prstGeom prst="rect">
          <a:avLst/>
        </a:prstGeom>
      </xdr:spPr>
    </xdr:pic>
    <xdr:clientData/>
  </xdr:twoCellAnchor>
  <xdr:twoCellAnchor editAs="oneCell">
    <xdr:from>
      <xdr:col>1</xdr:col>
      <xdr:colOff>7328</xdr:colOff>
      <xdr:row>25</xdr:row>
      <xdr:rowOff>183174</xdr:rowOff>
    </xdr:from>
    <xdr:to>
      <xdr:col>1</xdr:col>
      <xdr:colOff>241790</xdr:colOff>
      <xdr:row>26</xdr:row>
      <xdr:rowOff>184466</xdr:rowOff>
    </xdr:to>
    <xdr:pic>
      <xdr:nvPicPr>
        <xdr:cNvPr id="73" name="Gráfico 72" descr="Matemáticas con relleno sólido">
          <a:extLst>
            <a:ext uri="{FF2B5EF4-FFF2-40B4-BE49-F238E27FC236}">
              <a16:creationId xmlns:a16="http://schemas.microsoft.com/office/drawing/2014/main" xmlns="" id="{1B10B157-A8DB-4B2D-97C1-E38F3033AA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48"/>
            </a:ext>
          </a:extLst>
        </a:blip>
        <a:stretch>
          <a:fillRect/>
        </a:stretch>
      </xdr:blipFill>
      <xdr:spPr>
        <a:xfrm>
          <a:off x="350228" y="5355249"/>
          <a:ext cx="234462" cy="248942"/>
        </a:xfrm>
        <a:prstGeom prst="rect">
          <a:avLst/>
        </a:prstGeom>
      </xdr:spPr>
    </xdr:pic>
    <xdr:clientData/>
  </xdr:twoCellAnchor>
  <xdr:twoCellAnchor editAs="oneCell">
    <xdr:from>
      <xdr:col>1</xdr:col>
      <xdr:colOff>7327</xdr:colOff>
      <xdr:row>27</xdr:row>
      <xdr:rowOff>175847</xdr:rowOff>
    </xdr:from>
    <xdr:to>
      <xdr:col>1</xdr:col>
      <xdr:colOff>255810</xdr:colOff>
      <xdr:row>29</xdr:row>
      <xdr:rowOff>36634</xdr:rowOff>
    </xdr:to>
    <xdr:pic>
      <xdr:nvPicPr>
        <xdr:cNvPr id="74" name="Gráfico 73" descr="Gráfico de barras con relleno sólido">
          <a:extLst>
            <a:ext uri="{FF2B5EF4-FFF2-40B4-BE49-F238E27FC236}">
              <a16:creationId xmlns:a16="http://schemas.microsoft.com/office/drawing/2014/main" xmlns="" id="{34BE096B-3031-4D7E-A9E9-A37B707771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50"/>
            </a:ext>
          </a:extLst>
        </a:blip>
        <a:stretch>
          <a:fillRect/>
        </a:stretch>
      </xdr:blipFill>
      <xdr:spPr>
        <a:xfrm>
          <a:off x="350227" y="5795597"/>
          <a:ext cx="248483" cy="260837"/>
        </a:xfrm>
        <a:prstGeom prst="rect">
          <a:avLst/>
        </a:prstGeom>
      </xdr:spPr>
    </xdr:pic>
    <xdr:clientData/>
  </xdr:twoCellAnchor>
  <xdr:twoCellAnchor editAs="oneCell">
    <xdr:from>
      <xdr:col>1</xdr:col>
      <xdr:colOff>14655</xdr:colOff>
      <xdr:row>29</xdr:row>
      <xdr:rowOff>175846</xdr:rowOff>
    </xdr:from>
    <xdr:to>
      <xdr:col>1</xdr:col>
      <xdr:colOff>255647</xdr:colOff>
      <xdr:row>31</xdr:row>
      <xdr:rowOff>24728</xdr:rowOff>
    </xdr:to>
    <xdr:pic>
      <xdr:nvPicPr>
        <xdr:cNvPr id="75" name="Gráfico 74" descr="Bombilla y lápiz con relleno sólido">
          <a:extLst>
            <a:ext uri="{FF2B5EF4-FFF2-40B4-BE49-F238E27FC236}">
              <a16:creationId xmlns:a16="http://schemas.microsoft.com/office/drawing/2014/main" xmlns="" id="{3CB00312-5107-4DD1-AB10-EB15DF2CC2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52"/>
            </a:ext>
          </a:extLst>
        </a:blip>
        <a:stretch>
          <a:fillRect/>
        </a:stretch>
      </xdr:blipFill>
      <xdr:spPr>
        <a:xfrm>
          <a:off x="357555" y="6195646"/>
          <a:ext cx="240992" cy="248932"/>
        </a:xfrm>
        <a:prstGeom prst="rect">
          <a:avLst/>
        </a:prstGeom>
      </xdr:spPr>
    </xdr:pic>
    <xdr:clientData/>
  </xdr:twoCellAnchor>
  <xdr:twoCellAnchor editAs="oneCell">
    <xdr:from>
      <xdr:col>2</xdr:col>
      <xdr:colOff>83344</xdr:colOff>
      <xdr:row>1</xdr:row>
      <xdr:rowOff>59531</xdr:rowOff>
    </xdr:from>
    <xdr:to>
      <xdr:col>2</xdr:col>
      <xdr:colOff>909660</xdr:colOff>
      <xdr:row>3</xdr:row>
      <xdr:rowOff>190499</xdr:rowOff>
    </xdr:to>
    <xdr:pic>
      <xdr:nvPicPr>
        <xdr:cNvPr id="11" name="Imagen 10" descr="Què és Escoles + Sostenibles? | Barcelona + Sostenible">
          <a:extLst>
            <a:ext uri="{FF2B5EF4-FFF2-40B4-BE49-F238E27FC236}">
              <a16:creationId xmlns:a16="http://schemas.microsoft.com/office/drawing/2014/main" xmlns="" id="{D1166250-771E-4E77-B747-10E1EDB04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6282" y="250031"/>
          <a:ext cx="826316" cy="571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107156</xdr:colOff>
      <xdr:row>1</xdr:row>
      <xdr:rowOff>142876</xdr:rowOff>
    </xdr:from>
    <xdr:to>
      <xdr:col>16</xdr:col>
      <xdr:colOff>1002506</xdr:colOff>
      <xdr:row>3</xdr:row>
      <xdr:rowOff>56153</xdr:rowOff>
    </xdr:to>
    <xdr:pic>
      <xdr:nvPicPr>
        <xdr:cNvPr id="12" name="Imagen 11" descr="AjBcn - Normativa Gràfica">
          <a:extLst>
            <a:ext uri="{FF2B5EF4-FFF2-40B4-BE49-F238E27FC236}">
              <a16:creationId xmlns:a16="http://schemas.microsoft.com/office/drawing/2014/main" xmlns="" id="{354B5458-7092-44C2-A7BD-254214268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358562" y="333376"/>
          <a:ext cx="895350" cy="3538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71437</xdr:colOff>
      <xdr:row>67</xdr:row>
      <xdr:rowOff>154781</xdr:rowOff>
    </xdr:from>
    <xdr:to>
      <xdr:col>12</xdr:col>
      <xdr:colOff>273843</xdr:colOff>
      <xdr:row>68</xdr:row>
      <xdr:rowOff>166687</xdr:rowOff>
    </xdr:to>
    <xdr:pic>
      <xdr:nvPicPr>
        <xdr:cNvPr id="9" name="Gráfico 8" descr="Lápiz con relleno sólido">
          <a:extLst>
            <a:ext uri="{FF2B5EF4-FFF2-40B4-BE49-F238E27FC236}">
              <a16:creationId xmlns:a16="http://schemas.microsoft.com/office/drawing/2014/main" xmlns="" id="{248467D9-5B02-4673-8489-DB0529087A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9"/>
            </a:ext>
          </a:extLst>
        </a:blip>
        <a:stretch>
          <a:fillRect/>
        </a:stretch>
      </xdr:blipFill>
      <xdr:spPr>
        <a:xfrm>
          <a:off x="8524875" y="13727906"/>
          <a:ext cx="202406" cy="202406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202406</xdr:colOff>
      <xdr:row>79</xdr:row>
      <xdr:rowOff>11906</xdr:rowOff>
    </xdr:to>
    <xdr:pic>
      <xdr:nvPicPr>
        <xdr:cNvPr id="10" name="Gráfico 9" descr="Lápiz con relleno sólido">
          <a:extLst>
            <a:ext uri="{FF2B5EF4-FFF2-40B4-BE49-F238E27FC236}">
              <a16:creationId xmlns:a16="http://schemas.microsoft.com/office/drawing/2014/main" xmlns="" id="{47EC1B68-5D38-478B-BFCD-E4CBCEB7F5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9"/>
            </a:ext>
          </a:extLst>
        </a:blip>
        <a:stretch>
          <a:fillRect/>
        </a:stretch>
      </xdr:blipFill>
      <xdr:spPr>
        <a:xfrm>
          <a:off x="6691313" y="15716250"/>
          <a:ext cx="202406" cy="202406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202406</xdr:colOff>
      <xdr:row>83</xdr:row>
      <xdr:rowOff>11906</xdr:rowOff>
    </xdr:to>
    <xdr:pic>
      <xdr:nvPicPr>
        <xdr:cNvPr id="13" name="Gráfico 12" descr="Lápiz con relleno sólido">
          <a:extLst>
            <a:ext uri="{FF2B5EF4-FFF2-40B4-BE49-F238E27FC236}">
              <a16:creationId xmlns:a16="http://schemas.microsoft.com/office/drawing/2014/main" xmlns="" id="{921D0820-221A-460D-9E08-C563F6576E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9"/>
            </a:ext>
          </a:extLst>
        </a:blip>
        <a:stretch>
          <a:fillRect/>
        </a:stretch>
      </xdr:blipFill>
      <xdr:spPr>
        <a:xfrm>
          <a:off x="6691313" y="16478250"/>
          <a:ext cx="202406" cy="202406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202406</xdr:colOff>
      <xdr:row>82</xdr:row>
      <xdr:rowOff>11906</xdr:rowOff>
    </xdr:to>
    <xdr:pic>
      <xdr:nvPicPr>
        <xdr:cNvPr id="14" name="Gráfico 13" descr="Lápiz con relleno sólido">
          <a:extLst>
            <a:ext uri="{FF2B5EF4-FFF2-40B4-BE49-F238E27FC236}">
              <a16:creationId xmlns:a16="http://schemas.microsoft.com/office/drawing/2014/main" xmlns="" id="{4B38590C-9C82-4B39-85BA-A8AAEBE1B9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9"/>
            </a:ext>
          </a:extLst>
        </a:blip>
        <a:stretch>
          <a:fillRect/>
        </a:stretch>
      </xdr:blipFill>
      <xdr:spPr>
        <a:xfrm>
          <a:off x="6691313" y="16287750"/>
          <a:ext cx="202406" cy="202406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202406</xdr:colOff>
      <xdr:row>81</xdr:row>
      <xdr:rowOff>11906</xdr:rowOff>
    </xdr:to>
    <xdr:pic>
      <xdr:nvPicPr>
        <xdr:cNvPr id="15" name="Gráfico 14" descr="Lápiz con relleno sólido">
          <a:extLst>
            <a:ext uri="{FF2B5EF4-FFF2-40B4-BE49-F238E27FC236}">
              <a16:creationId xmlns:a16="http://schemas.microsoft.com/office/drawing/2014/main" xmlns="" id="{26FC3B48-20D6-49FD-8125-794E9316C0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9"/>
            </a:ext>
          </a:extLst>
        </a:blip>
        <a:stretch>
          <a:fillRect/>
        </a:stretch>
      </xdr:blipFill>
      <xdr:spPr>
        <a:xfrm>
          <a:off x="6691313" y="16097250"/>
          <a:ext cx="202406" cy="202406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202406</xdr:colOff>
      <xdr:row>80</xdr:row>
      <xdr:rowOff>11906</xdr:rowOff>
    </xdr:to>
    <xdr:pic>
      <xdr:nvPicPr>
        <xdr:cNvPr id="16" name="Gráfico 15" descr="Lápiz con relleno sólido">
          <a:extLst>
            <a:ext uri="{FF2B5EF4-FFF2-40B4-BE49-F238E27FC236}">
              <a16:creationId xmlns:a16="http://schemas.microsoft.com/office/drawing/2014/main" xmlns="" id="{7CF8B9EC-FCF5-4A1E-9625-F85DDDA442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9"/>
            </a:ext>
          </a:extLst>
        </a:blip>
        <a:stretch>
          <a:fillRect/>
        </a:stretch>
      </xdr:blipFill>
      <xdr:spPr>
        <a:xfrm>
          <a:off x="6691313" y="15906750"/>
          <a:ext cx="202406" cy="2024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83346</xdr:colOff>
      <xdr:row>1</xdr:row>
      <xdr:rowOff>71438</xdr:rowOff>
    </xdr:from>
    <xdr:to>
      <xdr:col>20</xdr:col>
      <xdr:colOff>607221</xdr:colOff>
      <xdr:row>3</xdr:row>
      <xdr:rowOff>159544</xdr:rowOff>
    </xdr:to>
    <xdr:pic>
      <xdr:nvPicPr>
        <xdr:cNvPr id="2" name="Gráfico 1" descr="Signo de intercalación hacia la izquierda con relleno sóli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26666B84-700D-433D-8626-0CA569D96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 flipH="1">
          <a:off x="14723271" y="261938"/>
          <a:ext cx="523875" cy="526256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0</xdr:row>
      <xdr:rowOff>162983</xdr:rowOff>
    </xdr:from>
    <xdr:to>
      <xdr:col>21</xdr:col>
      <xdr:colOff>11906</xdr:colOff>
      <xdr:row>4</xdr:row>
      <xdr:rowOff>2911</xdr:rowOff>
    </xdr:to>
    <xdr:sp macro="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xmlns="" id="{26521D2C-3DEF-476E-96AF-BFB90482902D}"/>
            </a:ext>
          </a:extLst>
        </xdr:cNvPr>
        <xdr:cNvSpPr/>
      </xdr:nvSpPr>
      <xdr:spPr>
        <a:xfrm>
          <a:off x="13477875" y="162983"/>
          <a:ext cx="1821656" cy="716228"/>
        </a:xfrm>
        <a:prstGeom prst="roundRect">
          <a:avLst/>
        </a:prstGeom>
        <a:noFill/>
        <a:ln w="571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19</xdr:col>
      <xdr:colOff>71443</xdr:colOff>
      <xdr:row>1</xdr:row>
      <xdr:rowOff>59530</xdr:rowOff>
    </xdr:from>
    <xdr:to>
      <xdr:col>19</xdr:col>
      <xdr:colOff>595318</xdr:colOff>
      <xdr:row>3</xdr:row>
      <xdr:rowOff>147636</xdr:rowOff>
    </xdr:to>
    <xdr:pic>
      <xdr:nvPicPr>
        <xdr:cNvPr id="4" name="Gráfico 3" descr="Signo de intercalación hacia la izquierda con relleno sólid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BE2C877C-31CC-4CD7-8E91-46C124FCE8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4063668" y="250030"/>
          <a:ext cx="523875" cy="526256"/>
        </a:xfrm>
        <a:prstGeom prst="rect">
          <a:avLst/>
        </a:prstGeom>
      </xdr:spPr>
    </xdr:pic>
    <xdr:clientData/>
  </xdr:twoCellAnchor>
  <xdr:twoCellAnchor editAs="oneCell">
    <xdr:from>
      <xdr:col>18</xdr:col>
      <xdr:colOff>107157</xdr:colOff>
      <xdr:row>1</xdr:row>
      <xdr:rowOff>59532</xdr:rowOff>
    </xdr:from>
    <xdr:to>
      <xdr:col>19</xdr:col>
      <xdr:colOff>154783</xdr:colOff>
      <xdr:row>3</xdr:row>
      <xdr:rowOff>178595</xdr:rowOff>
    </xdr:to>
    <xdr:pic>
      <xdr:nvPicPr>
        <xdr:cNvPr id="5" name="Gráfico 4" descr="Icono de menú de hamburguesa con relleno sólid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70D66D2A-DD2B-450A-A61A-14FE31FA76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7"/>
            </a:ext>
          </a:extLst>
        </a:blip>
        <a:stretch>
          <a:fillRect/>
        </a:stretch>
      </xdr:blipFill>
      <xdr:spPr>
        <a:xfrm>
          <a:off x="13585032" y="250032"/>
          <a:ext cx="561976" cy="557213"/>
        </a:xfrm>
        <a:prstGeom prst="rect">
          <a:avLst/>
        </a:prstGeom>
      </xdr:spPr>
    </xdr:pic>
    <xdr:clientData/>
  </xdr:twoCellAnchor>
  <xdr:twoCellAnchor>
    <xdr:from>
      <xdr:col>0</xdr:col>
      <xdr:colOff>328607</xdr:colOff>
      <xdr:row>0</xdr:row>
      <xdr:rowOff>5</xdr:rowOff>
    </xdr:from>
    <xdr:to>
      <xdr:col>0</xdr:col>
      <xdr:colOff>329045</xdr:colOff>
      <xdr:row>103</xdr:row>
      <xdr:rowOff>173181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xmlns="" id="{707E5033-AC73-49D3-8569-759C0622361B}"/>
            </a:ext>
          </a:extLst>
        </xdr:cNvPr>
        <xdr:cNvCxnSpPr/>
      </xdr:nvCxnSpPr>
      <xdr:spPr>
        <a:xfrm>
          <a:off x="328607" y="5"/>
          <a:ext cx="438" cy="19751381"/>
        </a:xfrm>
        <a:prstGeom prst="line">
          <a:avLst/>
        </a:prstGeom>
        <a:ln w="76200">
          <a:solidFill>
            <a:srgbClr val="EDCEB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261936</xdr:colOff>
      <xdr:row>0</xdr:row>
      <xdr:rowOff>166687</xdr:rowOff>
    </xdr:from>
    <xdr:to>
      <xdr:col>17</xdr:col>
      <xdr:colOff>23811</xdr:colOff>
      <xdr:row>3</xdr:row>
      <xdr:rowOff>247649</xdr:rowOff>
    </xdr:to>
    <xdr:sp macro="" textlink="">
      <xdr:nvSpPr>
        <xdr:cNvPr id="7" name="Rectángulo: esquinas redondeadas 6">
          <a:extLst>
            <a:ext uri="{FF2B5EF4-FFF2-40B4-BE49-F238E27FC236}">
              <a16:creationId xmlns:a16="http://schemas.microsoft.com/office/drawing/2014/main" xmlns="" id="{BB899937-8D19-49BE-8BC3-EB4F58455E50}"/>
            </a:ext>
          </a:extLst>
        </xdr:cNvPr>
        <xdr:cNvSpPr/>
      </xdr:nvSpPr>
      <xdr:spPr>
        <a:xfrm>
          <a:off x="604836" y="166687"/>
          <a:ext cx="12649200" cy="709612"/>
        </a:xfrm>
        <a:prstGeom prst="roundRect">
          <a:avLst/>
        </a:prstGeom>
        <a:noFill/>
        <a:ln w="571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1</xdr:col>
      <xdr:colOff>130970</xdr:colOff>
      <xdr:row>6</xdr:row>
      <xdr:rowOff>35719</xdr:rowOff>
    </xdr:from>
    <xdr:to>
      <xdr:col>2</xdr:col>
      <xdr:colOff>214314</xdr:colOff>
      <xdr:row>7</xdr:row>
      <xdr:rowOff>214314</xdr:rowOff>
    </xdr:to>
    <xdr:pic>
      <xdr:nvPicPr>
        <xdr:cNvPr id="8" name="Gráfico 7" descr="Gesto de doble toque con relleno sólido">
          <a:extLst>
            <a:ext uri="{FF2B5EF4-FFF2-40B4-BE49-F238E27FC236}">
              <a16:creationId xmlns:a16="http://schemas.microsoft.com/office/drawing/2014/main" xmlns="" id="{3E3636DC-DBE1-4679-A289-55324E1FA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9"/>
            </a:ext>
          </a:extLst>
        </a:blip>
        <a:stretch>
          <a:fillRect/>
        </a:stretch>
      </xdr:blipFill>
      <xdr:spPr>
        <a:xfrm rot="8223432">
          <a:off x="473870" y="1302544"/>
          <a:ext cx="378619" cy="378620"/>
        </a:xfrm>
        <a:prstGeom prst="rect">
          <a:avLst/>
        </a:prstGeom>
      </xdr:spPr>
    </xdr:pic>
    <xdr:clientData/>
  </xdr:twoCellAnchor>
  <xdr:twoCellAnchor>
    <xdr:from>
      <xdr:col>4</xdr:col>
      <xdr:colOff>726280</xdr:colOff>
      <xdr:row>5</xdr:row>
      <xdr:rowOff>152399</xdr:rowOff>
    </xdr:from>
    <xdr:to>
      <xdr:col>16</xdr:col>
      <xdr:colOff>23812</xdr:colOff>
      <xdr:row>7</xdr:row>
      <xdr:rowOff>273844</xdr:rowOff>
    </xdr:to>
    <xdr:sp macro="" textlink="">
      <xdr:nvSpPr>
        <xdr:cNvPr id="21" name="Rectángulo: esquinas redondeadas 20">
          <a:extLst>
            <a:ext uri="{FF2B5EF4-FFF2-40B4-BE49-F238E27FC236}">
              <a16:creationId xmlns:a16="http://schemas.microsoft.com/office/drawing/2014/main" xmlns="" id="{76765EC9-56E0-44F2-9D93-7C524E186713}"/>
            </a:ext>
          </a:extLst>
        </xdr:cNvPr>
        <xdr:cNvSpPr/>
      </xdr:nvSpPr>
      <xdr:spPr>
        <a:xfrm>
          <a:off x="3355180" y="1228724"/>
          <a:ext cx="9165432" cy="511970"/>
        </a:xfrm>
        <a:prstGeom prst="roundRect">
          <a:avLst/>
        </a:prstGeom>
        <a:noFill/>
        <a:ln w="571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86591</xdr:colOff>
      <xdr:row>102</xdr:row>
      <xdr:rowOff>138545</xdr:rowOff>
    </xdr:from>
    <xdr:to>
      <xdr:col>1</xdr:col>
      <xdr:colOff>241372</xdr:colOff>
      <xdr:row>105</xdr:row>
      <xdr:rowOff>76104</xdr:rowOff>
    </xdr:to>
    <xdr:sp macro="" textlink="">
      <xdr:nvSpPr>
        <xdr:cNvPr id="22" name="Elipse 21">
          <a:extLst>
            <a:ext uri="{FF2B5EF4-FFF2-40B4-BE49-F238E27FC236}">
              <a16:creationId xmlns:a16="http://schemas.microsoft.com/office/drawing/2014/main" xmlns="" id="{53A8CB0F-07B2-4BED-ADC5-98217C4C20EC}"/>
            </a:ext>
          </a:extLst>
        </xdr:cNvPr>
        <xdr:cNvSpPr/>
      </xdr:nvSpPr>
      <xdr:spPr>
        <a:xfrm>
          <a:off x="86591" y="19526250"/>
          <a:ext cx="501145" cy="509059"/>
        </a:xfrm>
        <a:prstGeom prst="ellipse">
          <a:avLst/>
        </a:prstGeom>
        <a:solidFill>
          <a:srgbClr val="EDCEB5"/>
        </a:solidFill>
        <a:ln>
          <a:solidFill>
            <a:srgbClr val="EDCEB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0</xdr:col>
      <xdr:colOff>123391</xdr:colOff>
      <xdr:row>102</xdr:row>
      <xdr:rowOff>173183</xdr:rowOff>
    </xdr:from>
    <xdr:to>
      <xdr:col>1</xdr:col>
      <xdr:colOff>242454</xdr:colOff>
      <xdr:row>105</xdr:row>
      <xdr:rowOff>58811</xdr:rowOff>
    </xdr:to>
    <xdr:pic>
      <xdr:nvPicPr>
        <xdr:cNvPr id="23" name="Gráfico 22" descr="Círculo con flecha a la izquierda con relleno sólido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4B13DE26-6180-45DB-8012-ECFF280AC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12"/>
            </a:ext>
          </a:extLst>
        </a:blip>
        <a:stretch>
          <a:fillRect/>
        </a:stretch>
      </xdr:blipFill>
      <xdr:spPr>
        <a:xfrm rot="5400000">
          <a:off x="127541" y="19556738"/>
          <a:ext cx="457128" cy="465427"/>
        </a:xfrm>
        <a:prstGeom prst="rect">
          <a:avLst/>
        </a:prstGeom>
      </xdr:spPr>
    </xdr:pic>
    <xdr:clientData/>
  </xdr:twoCellAnchor>
  <xdr:twoCellAnchor>
    <xdr:from>
      <xdr:col>4</xdr:col>
      <xdr:colOff>726280</xdr:colOff>
      <xdr:row>101</xdr:row>
      <xdr:rowOff>177006</xdr:rowOff>
    </xdr:from>
    <xdr:to>
      <xdr:col>16</xdr:col>
      <xdr:colOff>23812</xdr:colOff>
      <xdr:row>104</xdr:row>
      <xdr:rowOff>21431</xdr:rowOff>
    </xdr:to>
    <xdr:sp macro="" textlink="">
      <xdr:nvSpPr>
        <xdr:cNvPr id="24" name="Rectángulo: esquinas redondeadas 23">
          <a:extLst>
            <a:ext uri="{FF2B5EF4-FFF2-40B4-BE49-F238E27FC236}">
              <a16:creationId xmlns:a16="http://schemas.microsoft.com/office/drawing/2014/main" xmlns="" id="{3066C25C-B51C-4C25-BB41-69078BD97D60}"/>
            </a:ext>
          </a:extLst>
        </xdr:cNvPr>
        <xdr:cNvSpPr/>
      </xdr:nvSpPr>
      <xdr:spPr>
        <a:xfrm>
          <a:off x="3357561" y="19524662"/>
          <a:ext cx="10144126" cy="415925"/>
        </a:xfrm>
        <a:prstGeom prst="roundRect">
          <a:avLst/>
        </a:prstGeom>
        <a:noFill/>
        <a:ln w="571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21</xdr:col>
      <xdr:colOff>242454</xdr:colOff>
      <xdr:row>0</xdr:row>
      <xdr:rowOff>0</xdr:rowOff>
    </xdr:from>
    <xdr:to>
      <xdr:col>21</xdr:col>
      <xdr:colOff>269074</xdr:colOff>
      <xdr:row>102</xdr:row>
      <xdr:rowOff>155863</xdr:rowOff>
    </xdr:to>
    <xdr:cxnSp macro="">
      <xdr:nvCxnSpPr>
        <xdr:cNvPr id="25" name="Conector recto 24">
          <a:extLst>
            <a:ext uri="{FF2B5EF4-FFF2-40B4-BE49-F238E27FC236}">
              <a16:creationId xmlns:a16="http://schemas.microsoft.com/office/drawing/2014/main" xmlns="" id="{FEB0381E-311E-467D-ABBB-7882F896CE25}"/>
            </a:ext>
          </a:extLst>
        </xdr:cNvPr>
        <xdr:cNvCxnSpPr/>
      </xdr:nvCxnSpPr>
      <xdr:spPr>
        <a:xfrm flipH="1">
          <a:off x="16504227" y="0"/>
          <a:ext cx="26620" cy="19543568"/>
        </a:xfrm>
        <a:prstGeom prst="line">
          <a:avLst/>
        </a:prstGeom>
        <a:ln w="76200">
          <a:solidFill>
            <a:srgbClr val="EDCEB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649430</xdr:colOff>
      <xdr:row>101</xdr:row>
      <xdr:rowOff>86590</xdr:rowOff>
    </xdr:from>
    <xdr:to>
      <xdr:col>22</xdr:col>
      <xdr:colOff>199157</xdr:colOff>
      <xdr:row>104</xdr:row>
      <xdr:rowOff>24149</xdr:rowOff>
    </xdr:to>
    <xdr:sp macro="" textlink="">
      <xdr:nvSpPr>
        <xdr:cNvPr id="26" name="Elipse 25">
          <a:extLst>
            <a:ext uri="{FF2B5EF4-FFF2-40B4-BE49-F238E27FC236}">
              <a16:creationId xmlns:a16="http://schemas.microsoft.com/office/drawing/2014/main" xmlns="" id="{F9389D10-03EA-4352-8C08-8D22EC5EBCAC}"/>
            </a:ext>
          </a:extLst>
        </xdr:cNvPr>
        <xdr:cNvSpPr/>
      </xdr:nvSpPr>
      <xdr:spPr>
        <a:xfrm>
          <a:off x="16261771" y="19283795"/>
          <a:ext cx="484909" cy="509059"/>
        </a:xfrm>
        <a:prstGeom prst="ellipse">
          <a:avLst/>
        </a:prstGeom>
        <a:solidFill>
          <a:srgbClr val="EDCEB5"/>
        </a:solidFill>
        <a:ln>
          <a:solidFill>
            <a:srgbClr val="EDCEB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21</xdr:col>
      <xdr:colOff>32469</xdr:colOff>
      <xdr:row>101</xdr:row>
      <xdr:rowOff>124467</xdr:rowOff>
    </xdr:from>
    <xdr:to>
      <xdr:col>22</xdr:col>
      <xdr:colOff>211063</xdr:colOff>
      <xdr:row>104</xdr:row>
      <xdr:rowOff>10095</xdr:rowOff>
    </xdr:to>
    <xdr:pic>
      <xdr:nvPicPr>
        <xdr:cNvPr id="27" name="Gráfico 26" descr="Círculo con flecha a la izquierda con relleno sólido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3152B472-B4B2-45BE-9C15-70F1170AF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12"/>
            </a:ext>
          </a:extLst>
        </a:blip>
        <a:stretch>
          <a:fillRect/>
        </a:stretch>
      </xdr:blipFill>
      <xdr:spPr>
        <a:xfrm rot="5400000">
          <a:off x="16297850" y="19318064"/>
          <a:ext cx="457128" cy="464344"/>
        </a:xfrm>
        <a:prstGeom prst="rect">
          <a:avLst/>
        </a:prstGeom>
      </xdr:spPr>
    </xdr:pic>
    <xdr:clientData/>
  </xdr:twoCellAnchor>
  <xdr:twoCellAnchor editAs="oneCell">
    <xdr:from>
      <xdr:col>16</xdr:col>
      <xdr:colOff>24894</xdr:colOff>
      <xdr:row>101</xdr:row>
      <xdr:rowOff>142877</xdr:rowOff>
    </xdr:from>
    <xdr:to>
      <xdr:col>16</xdr:col>
      <xdr:colOff>548769</xdr:colOff>
      <xdr:row>104</xdr:row>
      <xdr:rowOff>100014</xdr:rowOff>
    </xdr:to>
    <xdr:pic>
      <xdr:nvPicPr>
        <xdr:cNvPr id="28" name="Gráfico 27" descr="Signo de intercalación hacia la izquierda con relleno sólido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xmlns="" id="{BE474F6B-3AD2-4380-BC79-AA34E20ACD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 flipH="1">
          <a:off x="13502769" y="19490533"/>
          <a:ext cx="523875" cy="528637"/>
        </a:xfrm>
        <a:prstGeom prst="rect">
          <a:avLst/>
        </a:prstGeom>
      </xdr:spPr>
    </xdr:pic>
    <xdr:clientData/>
  </xdr:twoCellAnchor>
  <xdr:twoCellAnchor editAs="oneCell">
    <xdr:from>
      <xdr:col>4</xdr:col>
      <xdr:colOff>178591</xdr:colOff>
      <xdr:row>101</xdr:row>
      <xdr:rowOff>95252</xdr:rowOff>
    </xdr:from>
    <xdr:to>
      <xdr:col>4</xdr:col>
      <xdr:colOff>702466</xdr:colOff>
      <xdr:row>104</xdr:row>
      <xdr:rowOff>52389</xdr:rowOff>
    </xdr:to>
    <xdr:pic>
      <xdr:nvPicPr>
        <xdr:cNvPr id="30" name="Gráfico 29" descr="Signo de intercalación hacia la izquierda con relleno sólido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xmlns="" id="{B1F5993C-4E5B-4EB7-9DC2-7528AF293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809872" y="19442908"/>
          <a:ext cx="523875" cy="528637"/>
        </a:xfrm>
        <a:prstGeom prst="rect">
          <a:avLst/>
        </a:prstGeom>
      </xdr:spPr>
    </xdr:pic>
    <xdr:clientData/>
  </xdr:twoCellAnchor>
  <xdr:twoCellAnchor>
    <xdr:from>
      <xdr:col>7</xdr:col>
      <xdr:colOff>458931</xdr:colOff>
      <xdr:row>10</xdr:row>
      <xdr:rowOff>193739</xdr:rowOff>
    </xdr:from>
    <xdr:to>
      <xdr:col>7</xdr:col>
      <xdr:colOff>459590</xdr:colOff>
      <xdr:row>12</xdr:row>
      <xdr:rowOff>2762</xdr:rowOff>
    </xdr:to>
    <xdr:cxnSp macro="">
      <xdr:nvCxnSpPr>
        <xdr:cNvPr id="31" name="Conector recto 30">
          <a:extLst>
            <a:ext uri="{FF2B5EF4-FFF2-40B4-BE49-F238E27FC236}">
              <a16:creationId xmlns:a16="http://schemas.microsoft.com/office/drawing/2014/main" xmlns="" id="{03558A01-C550-405E-82C5-A2497FBB37DA}"/>
            </a:ext>
          </a:extLst>
        </xdr:cNvPr>
        <xdr:cNvCxnSpPr/>
      </xdr:nvCxnSpPr>
      <xdr:spPr>
        <a:xfrm flipH="1">
          <a:off x="5383356" y="2346389"/>
          <a:ext cx="659" cy="218598"/>
        </a:xfrm>
        <a:prstGeom prst="line">
          <a:avLst/>
        </a:prstGeom>
        <a:ln w="76200">
          <a:solidFill>
            <a:schemeClr val="accent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392906</xdr:colOff>
      <xdr:row>11</xdr:row>
      <xdr:rowOff>0</xdr:rowOff>
    </xdr:from>
    <xdr:to>
      <xdr:col>13</xdr:col>
      <xdr:colOff>393565</xdr:colOff>
      <xdr:row>12</xdr:row>
      <xdr:rowOff>11429</xdr:rowOff>
    </xdr:to>
    <xdr:cxnSp macro="">
      <xdr:nvCxnSpPr>
        <xdr:cNvPr id="33" name="Conector recto 32">
          <a:extLst>
            <a:ext uri="{FF2B5EF4-FFF2-40B4-BE49-F238E27FC236}">
              <a16:creationId xmlns:a16="http://schemas.microsoft.com/office/drawing/2014/main" xmlns="" id="{F4DDDA7F-D4C3-4FBB-9480-F91950E7B0A3}"/>
            </a:ext>
          </a:extLst>
        </xdr:cNvPr>
        <xdr:cNvCxnSpPr/>
      </xdr:nvCxnSpPr>
      <xdr:spPr>
        <a:xfrm flipH="1">
          <a:off x="10508456" y="2352675"/>
          <a:ext cx="659" cy="220979"/>
        </a:xfrm>
        <a:prstGeom prst="line">
          <a:avLst/>
        </a:prstGeom>
        <a:ln w="76200">
          <a:solidFill>
            <a:schemeClr val="accent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321467</xdr:colOff>
      <xdr:row>16</xdr:row>
      <xdr:rowOff>11906</xdr:rowOff>
    </xdr:from>
    <xdr:to>
      <xdr:col>10</xdr:col>
      <xdr:colOff>690564</xdr:colOff>
      <xdr:row>17</xdr:row>
      <xdr:rowOff>178596</xdr:rowOff>
    </xdr:to>
    <xdr:pic>
      <xdr:nvPicPr>
        <xdr:cNvPr id="35" name="Gráfico 34" descr="Información con relleno sólido">
          <a:extLst>
            <a:ext uri="{FF2B5EF4-FFF2-40B4-BE49-F238E27FC236}">
              <a16:creationId xmlns:a16="http://schemas.microsoft.com/office/drawing/2014/main" xmlns="" id="{468EA11A-8B3B-4CCE-8146-AFD5AE5444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19"/>
            </a:ext>
          </a:extLst>
        </a:blip>
        <a:stretch>
          <a:fillRect/>
        </a:stretch>
      </xdr:blipFill>
      <xdr:spPr>
        <a:xfrm>
          <a:off x="7750967" y="3374231"/>
          <a:ext cx="369097" cy="366715"/>
        </a:xfrm>
        <a:prstGeom prst="rect">
          <a:avLst/>
        </a:prstGeom>
      </xdr:spPr>
    </xdr:pic>
    <xdr:clientData/>
  </xdr:twoCellAnchor>
  <xdr:twoCellAnchor editAs="oneCell">
    <xdr:from>
      <xdr:col>5</xdr:col>
      <xdr:colOff>123825</xdr:colOff>
      <xdr:row>6</xdr:row>
      <xdr:rowOff>2960</xdr:rowOff>
    </xdr:from>
    <xdr:to>
      <xdr:col>5</xdr:col>
      <xdr:colOff>547688</xdr:colOff>
      <xdr:row>7</xdr:row>
      <xdr:rowOff>245417</xdr:rowOff>
    </xdr:to>
    <xdr:pic>
      <xdr:nvPicPr>
        <xdr:cNvPr id="36" name="Gráfico 35" descr="Autobús con relleno sólido">
          <a:extLst>
            <a:ext uri="{FF2B5EF4-FFF2-40B4-BE49-F238E27FC236}">
              <a16:creationId xmlns:a16="http://schemas.microsoft.com/office/drawing/2014/main" xmlns="" id="{12A2D4F5-A1E6-40E3-9152-9D7FF6E4E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1"/>
            </a:ext>
          </a:extLst>
        </a:blip>
        <a:stretch>
          <a:fillRect/>
        </a:stretch>
      </xdr:blipFill>
      <xdr:spPr>
        <a:xfrm>
          <a:off x="3517106" y="1276929"/>
          <a:ext cx="423863" cy="444863"/>
        </a:xfrm>
        <a:prstGeom prst="rect">
          <a:avLst/>
        </a:prstGeom>
      </xdr:spPr>
    </xdr:pic>
    <xdr:clientData/>
  </xdr:twoCellAnchor>
  <xdr:twoCellAnchor editAs="oneCell">
    <xdr:from>
      <xdr:col>15</xdr:col>
      <xdr:colOff>152401</xdr:colOff>
      <xdr:row>5</xdr:row>
      <xdr:rowOff>179175</xdr:rowOff>
    </xdr:from>
    <xdr:to>
      <xdr:col>15</xdr:col>
      <xdr:colOff>583406</xdr:colOff>
      <xdr:row>7</xdr:row>
      <xdr:rowOff>238628</xdr:rowOff>
    </xdr:to>
    <xdr:pic>
      <xdr:nvPicPr>
        <xdr:cNvPr id="37" name="Gráfico 36" descr="Autobús con relleno sólido">
          <a:extLst>
            <a:ext uri="{FF2B5EF4-FFF2-40B4-BE49-F238E27FC236}">
              <a16:creationId xmlns:a16="http://schemas.microsoft.com/office/drawing/2014/main" xmlns="" id="{C96B4FB6-D93A-45DB-9FC4-A7566056F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1"/>
            </a:ext>
          </a:extLst>
        </a:blip>
        <a:stretch>
          <a:fillRect/>
        </a:stretch>
      </xdr:blipFill>
      <xdr:spPr>
        <a:xfrm flipH="1">
          <a:off x="11903870" y="1262644"/>
          <a:ext cx="431005" cy="452359"/>
        </a:xfrm>
        <a:prstGeom prst="rect">
          <a:avLst/>
        </a:prstGeom>
      </xdr:spPr>
    </xdr:pic>
    <xdr:clientData/>
  </xdr:twoCellAnchor>
  <xdr:twoCellAnchor>
    <xdr:from>
      <xdr:col>10</xdr:col>
      <xdr:colOff>244078</xdr:colOff>
      <xdr:row>55</xdr:row>
      <xdr:rowOff>83343</xdr:rowOff>
    </xdr:from>
    <xdr:to>
      <xdr:col>15</xdr:col>
      <xdr:colOff>559594</xdr:colOff>
      <xdr:row>83</xdr:row>
      <xdr:rowOff>119062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xmlns="" id="{C89F4C6D-4A9E-41A0-8CE1-5B7D3A8D76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 editAs="oneCell">
    <xdr:from>
      <xdr:col>8</xdr:col>
      <xdr:colOff>0</xdr:colOff>
      <xdr:row>56</xdr:row>
      <xdr:rowOff>166688</xdr:rowOff>
    </xdr:from>
    <xdr:to>
      <xdr:col>8</xdr:col>
      <xdr:colOff>202406</xdr:colOff>
      <xdr:row>57</xdr:row>
      <xdr:rowOff>166687</xdr:rowOff>
    </xdr:to>
    <xdr:pic>
      <xdr:nvPicPr>
        <xdr:cNvPr id="34" name="Gráfico 33" descr="Lápiz con relleno sólido">
          <a:extLst>
            <a:ext uri="{FF2B5EF4-FFF2-40B4-BE49-F238E27FC236}">
              <a16:creationId xmlns:a16="http://schemas.microsoft.com/office/drawing/2014/main" xmlns="" id="{E6A87CC6-B60F-46F3-88F7-5394FEC53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5"/>
            </a:ext>
          </a:extLst>
        </a:blip>
        <a:stretch>
          <a:fillRect/>
        </a:stretch>
      </xdr:blipFill>
      <xdr:spPr>
        <a:xfrm>
          <a:off x="6679406" y="6238876"/>
          <a:ext cx="202406" cy="202406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57</xdr:row>
      <xdr:rowOff>0</xdr:rowOff>
    </xdr:from>
    <xdr:to>
      <xdr:col>10</xdr:col>
      <xdr:colOff>202406</xdr:colOff>
      <xdr:row>58</xdr:row>
      <xdr:rowOff>0</xdr:rowOff>
    </xdr:to>
    <xdr:pic>
      <xdr:nvPicPr>
        <xdr:cNvPr id="40" name="Gráfico 39" descr="Lápiz con relleno sólido">
          <a:extLst>
            <a:ext uri="{FF2B5EF4-FFF2-40B4-BE49-F238E27FC236}">
              <a16:creationId xmlns:a16="http://schemas.microsoft.com/office/drawing/2014/main" xmlns="" id="{D155DD3E-2398-4031-9BA5-87EE3C051A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5"/>
            </a:ext>
          </a:extLst>
        </a:blip>
        <a:stretch>
          <a:fillRect/>
        </a:stretch>
      </xdr:blipFill>
      <xdr:spPr>
        <a:xfrm>
          <a:off x="8405813" y="6274594"/>
          <a:ext cx="202406" cy="202406"/>
        </a:xfrm>
        <a:prstGeom prst="rect">
          <a:avLst/>
        </a:prstGeom>
      </xdr:spPr>
    </xdr:pic>
    <xdr:clientData/>
  </xdr:twoCellAnchor>
  <xdr:twoCellAnchor editAs="oneCell">
    <xdr:from>
      <xdr:col>1</xdr:col>
      <xdr:colOff>11907</xdr:colOff>
      <xdr:row>9</xdr:row>
      <xdr:rowOff>178593</xdr:rowOff>
    </xdr:from>
    <xdr:to>
      <xdr:col>1</xdr:col>
      <xdr:colOff>277252</xdr:colOff>
      <xdr:row>11</xdr:row>
      <xdr:rowOff>47623</xdr:rowOff>
    </xdr:to>
    <xdr:pic>
      <xdr:nvPicPr>
        <xdr:cNvPr id="52" name="Gráfico 51" descr="Ayuda con relleno sólido">
          <a:extLst>
            <a:ext uri="{FF2B5EF4-FFF2-40B4-BE49-F238E27FC236}">
              <a16:creationId xmlns:a16="http://schemas.microsoft.com/office/drawing/2014/main" xmlns="" id="{B0B9A49A-C2C6-4D30-8F49-8D16A33BD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7"/>
            </a:ext>
          </a:extLst>
        </a:blip>
        <a:stretch>
          <a:fillRect/>
        </a:stretch>
      </xdr:blipFill>
      <xdr:spPr>
        <a:xfrm>
          <a:off x="354807" y="2131218"/>
          <a:ext cx="265345" cy="269080"/>
        </a:xfrm>
        <a:prstGeom prst="rect">
          <a:avLst/>
        </a:prstGeom>
      </xdr:spPr>
    </xdr:pic>
    <xdr:clientData/>
  </xdr:twoCellAnchor>
  <xdr:twoCellAnchor editAs="oneCell">
    <xdr:from>
      <xdr:col>1</xdr:col>
      <xdr:colOff>25644</xdr:colOff>
      <xdr:row>11</xdr:row>
      <xdr:rowOff>175847</xdr:rowOff>
    </xdr:from>
    <xdr:to>
      <xdr:col>1</xdr:col>
      <xdr:colOff>274461</xdr:colOff>
      <xdr:row>13</xdr:row>
      <xdr:rowOff>30591</xdr:rowOff>
    </xdr:to>
    <xdr:pic>
      <xdr:nvPicPr>
        <xdr:cNvPr id="53" name="Gráfico 52" descr="Portapapeles con relleno sólido">
          <a:extLst>
            <a:ext uri="{FF2B5EF4-FFF2-40B4-BE49-F238E27FC236}">
              <a16:creationId xmlns:a16="http://schemas.microsoft.com/office/drawing/2014/main" xmlns="" id="{5751995A-2B53-4CD1-8A3A-A0B97EB504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9"/>
            </a:ext>
          </a:extLst>
        </a:blip>
        <a:stretch>
          <a:fillRect/>
        </a:stretch>
      </xdr:blipFill>
      <xdr:spPr>
        <a:xfrm>
          <a:off x="368544" y="2528522"/>
          <a:ext cx="248817" cy="264319"/>
        </a:xfrm>
        <a:prstGeom prst="rect">
          <a:avLst/>
        </a:prstGeom>
      </xdr:spPr>
    </xdr:pic>
    <xdr:clientData/>
  </xdr:twoCellAnchor>
  <xdr:twoCellAnchor editAs="oneCell">
    <xdr:from>
      <xdr:col>1</xdr:col>
      <xdr:colOff>21980</xdr:colOff>
      <xdr:row>13</xdr:row>
      <xdr:rowOff>183174</xdr:rowOff>
    </xdr:from>
    <xdr:to>
      <xdr:col>1</xdr:col>
      <xdr:colOff>248986</xdr:colOff>
      <xdr:row>15</xdr:row>
      <xdr:rowOff>21983</xdr:rowOff>
    </xdr:to>
    <xdr:pic>
      <xdr:nvPicPr>
        <xdr:cNvPr id="54" name="Gráfico 53" descr="Cabeza con engranajes con relleno sólido">
          <a:extLst>
            <a:ext uri="{FF2B5EF4-FFF2-40B4-BE49-F238E27FC236}">
              <a16:creationId xmlns:a16="http://schemas.microsoft.com/office/drawing/2014/main" xmlns="" id="{6C4B4D49-DEA6-4626-B55E-10FC3A25B4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1"/>
            </a:ext>
          </a:extLst>
        </a:blip>
        <a:stretch>
          <a:fillRect/>
        </a:stretch>
      </xdr:blipFill>
      <xdr:spPr>
        <a:xfrm>
          <a:off x="364880" y="2945424"/>
          <a:ext cx="227006" cy="238859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15</xdr:row>
      <xdr:rowOff>183174</xdr:rowOff>
    </xdr:from>
    <xdr:to>
      <xdr:col>1</xdr:col>
      <xdr:colOff>234463</xdr:colOff>
      <xdr:row>17</xdr:row>
      <xdr:rowOff>24685</xdr:rowOff>
    </xdr:to>
    <xdr:pic>
      <xdr:nvPicPr>
        <xdr:cNvPr id="55" name="Gráfico 54" descr="Termómetro con relleno sólido">
          <a:extLst>
            <a:ext uri="{FF2B5EF4-FFF2-40B4-BE49-F238E27FC236}">
              <a16:creationId xmlns:a16="http://schemas.microsoft.com/office/drawing/2014/main" xmlns="" id="{54DF9E51-70A4-4410-8DFF-6862E196E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3"/>
            </a:ext>
          </a:extLst>
        </a:blip>
        <a:stretch>
          <a:fillRect/>
        </a:stretch>
      </xdr:blipFill>
      <xdr:spPr>
        <a:xfrm>
          <a:off x="342901" y="3345474"/>
          <a:ext cx="234462" cy="2415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</xdr:row>
      <xdr:rowOff>183174</xdr:rowOff>
    </xdr:from>
    <xdr:to>
      <xdr:col>1</xdr:col>
      <xdr:colOff>239101</xdr:colOff>
      <xdr:row>19</xdr:row>
      <xdr:rowOff>29309</xdr:rowOff>
    </xdr:to>
    <xdr:pic>
      <xdr:nvPicPr>
        <xdr:cNvPr id="56" name="Gráfico 55" descr="Autobús con relleno sólido">
          <a:extLst>
            <a:ext uri="{FF2B5EF4-FFF2-40B4-BE49-F238E27FC236}">
              <a16:creationId xmlns:a16="http://schemas.microsoft.com/office/drawing/2014/main" xmlns="" id="{433874EB-27C1-41D2-BEC2-EFB2828BEA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5"/>
            </a:ext>
          </a:extLst>
        </a:blip>
        <a:stretch>
          <a:fillRect/>
        </a:stretch>
      </xdr:blipFill>
      <xdr:spPr>
        <a:xfrm>
          <a:off x="342900" y="3745524"/>
          <a:ext cx="239101" cy="246185"/>
        </a:xfrm>
        <a:prstGeom prst="rect">
          <a:avLst/>
        </a:prstGeom>
      </xdr:spPr>
    </xdr:pic>
    <xdr:clientData/>
  </xdr:twoCellAnchor>
  <xdr:twoCellAnchor editAs="oneCell">
    <xdr:from>
      <xdr:col>0</xdr:col>
      <xdr:colOff>344364</xdr:colOff>
      <xdr:row>19</xdr:row>
      <xdr:rowOff>190500</xdr:rowOff>
    </xdr:from>
    <xdr:to>
      <xdr:col>1</xdr:col>
      <xdr:colOff>236606</xdr:colOff>
      <xdr:row>21</xdr:row>
      <xdr:rowOff>36633</xdr:rowOff>
    </xdr:to>
    <xdr:pic>
      <xdr:nvPicPr>
        <xdr:cNvPr id="57" name="Gráfico 56" descr="Bombilla con relleno sólido">
          <a:extLst>
            <a:ext uri="{FF2B5EF4-FFF2-40B4-BE49-F238E27FC236}">
              <a16:creationId xmlns:a16="http://schemas.microsoft.com/office/drawing/2014/main" xmlns="" id="{2D11D413-7F8E-4709-9AC3-37D6F456F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7"/>
            </a:ext>
          </a:extLst>
        </a:blip>
        <a:stretch>
          <a:fillRect/>
        </a:stretch>
      </xdr:blipFill>
      <xdr:spPr>
        <a:xfrm>
          <a:off x="344364" y="4152900"/>
          <a:ext cx="235142" cy="246183"/>
        </a:xfrm>
        <a:prstGeom prst="rect">
          <a:avLst/>
        </a:prstGeom>
      </xdr:spPr>
    </xdr:pic>
    <xdr:clientData/>
  </xdr:twoCellAnchor>
  <xdr:twoCellAnchor editAs="oneCell">
    <xdr:from>
      <xdr:col>1</xdr:col>
      <xdr:colOff>7327</xdr:colOff>
      <xdr:row>22</xdr:row>
      <xdr:rowOff>0</xdr:rowOff>
    </xdr:from>
    <xdr:to>
      <xdr:col>1</xdr:col>
      <xdr:colOff>234462</xdr:colOff>
      <xdr:row>23</xdr:row>
      <xdr:rowOff>41543</xdr:rowOff>
    </xdr:to>
    <xdr:pic>
      <xdr:nvPicPr>
        <xdr:cNvPr id="58" name="Gráfico 57" descr="Grifo con fugas con relleno sólido">
          <a:extLst>
            <a:ext uri="{FF2B5EF4-FFF2-40B4-BE49-F238E27FC236}">
              <a16:creationId xmlns:a16="http://schemas.microsoft.com/office/drawing/2014/main" xmlns="" id="{37145784-B7CE-4CBF-84EA-062B157988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9"/>
            </a:ext>
          </a:extLst>
        </a:blip>
        <a:stretch>
          <a:fillRect/>
        </a:stretch>
      </xdr:blipFill>
      <xdr:spPr>
        <a:xfrm>
          <a:off x="350227" y="4562475"/>
          <a:ext cx="227135" cy="241568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23</xdr:row>
      <xdr:rowOff>183174</xdr:rowOff>
    </xdr:from>
    <xdr:to>
      <xdr:col>1</xdr:col>
      <xdr:colOff>233701</xdr:colOff>
      <xdr:row>25</xdr:row>
      <xdr:rowOff>32556</xdr:rowOff>
    </xdr:to>
    <xdr:pic>
      <xdr:nvPicPr>
        <xdr:cNvPr id="59" name="Gráfico 58" descr="Basura con relleno sólido">
          <a:extLst>
            <a:ext uri="{FF2B5EF4-FFF2-40B4-BE49-F238E27FC236}">
              <a16:creationId xmlns:a16="http://schemas.microsoft.com/office/drawing/2014/main" xmlns="" id="{42B84F9C-ED40-4859-8722-5B19C1245B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41"/>
            </a:ext>
          </a:extLst>
        </a:blip>
        <a:stretch>
          <a:fillRect/>
        </a:stretch>
      </xdr:blipFill>
      <xdr:spPr>
        <a:xfrm>
          <a:off x="342901" y="4945674"/>
          <a:ext cx="233700" cy="249432"/>
        </a:xfrm>
        <a:prstGeom prst="rect">
          <a:avLst/>
        </a:prstGeom>
      </xdr:spPr>
    </xdr:pic>
    <xdr:clientData/>
  </xdr:twoCellAnchor>
  <xdr:twoCellAnchor editAs="oneCell">
    <xdr:from>
      <xdr:col>1</xdr:col>
      <xdr:colOff>7328</xdr:colOff>
      <xdr:row>25</xdr:row>
      <xdr:rowOff>183174</xdr:rowOff>
    </xdr:from>
    <xdr:to>
      <xdr:col>1</xdr:col>
      <xdr:colOff>241790</xdr:colOff>
      <xdr:row>26</xdr:row>
      <xdr:rowOff>184466</xdr:rowOff>
    </xdr:to>
    <xdr:pic>
      <xdr:nvPicPr>
        <xdr:cNvPr id="60" name="Gráfico 59" descr="Matemáticas con relleno sólido">
          <a:extLst>
            <a:ext uri="{FF2B5EF4-FFF2-40B4-BE49-F238E27FC236}">
              <a16:creationId xmlns:a16="http://schemas.microsoft.com/office/drawing/2014/main" xmlns="" id="{3B4EDABF-D407-4637-A32F-141FC2A6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43"/>
            </a:ext>
          </a:extLst>
        </a:blip>
        <a:stretch>
          <a:fillRect/>
        </a:stretch>
      </xdr:blipFill>
      <xdr:spPr>
        <a:xfrm>
          <a:off x="350228" y="5345724"/>
          <a:ext cx="234462" cy="248942"/>
        </a:xfrm>
        <a:prstGeom prst="rect">
          <a:avLst/>
        </a:prstGeom>
      </xdr:spPr>
    </xdr:pic>
    <xdr:clientData/>
  </xdr:twoCellAnchor>
  <xdr:twoCellAnchor editAs="oneCell">
    <xdr:from>
      <xdr:col>1</xdr:col>
      <xdr:colOff>7327</xdr:colOff>
      <xdr:row>27</xdr:row>
      <xdr:rowOff>175847</xdr:rowOff>
    </xdr:from>
    <xdr:to>
      <xdr:col>1</xdr:col>
      <xdr:colOff>255810</xdr:colOff>
      <xdr:row>29</xdr:row>
      <xdr:rowOff>36634</xdr:rowOff>
    </xdr:to>
    <xdr:pic>
      <xdr:nvPicPr>
        <xdr:cNvPr id="61" name="Gráfico 60" descr="Gráfico de barras con relleno sólido">
          <a:extLst>
            <a:ext uri="{FF2B5EF4-FFF2-40B4-BE49-F238E27FC236}">
              <a16:creationId xmlns:a16="http://schemas.microsoft.com/office/drawing/2014/main" xmlns="" id="{FAC9AC17-955B-4435-A864-DBAE9247F3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45"/>
            </a:ext>
          </a:extLst>
        </a:blip>
        <a:stretch>
          <a:fillRect/>
        </a:stretch>
      </xdr:blipFill>
      <xdr:spPr>
        <a:xfrm>
          <a:off x="350227" y="5786072"/>
          <a:ext cx="248483" cy="260837"/>
        </a:xfrm>
        <a:prstGeom prst="rect">
          <a:avLst/>
        </a:prstGeom>
      </xdr:spPr>
    </xdr:pic>
    <xdr:clientData/>
  </xdr:twoCellAnchor>
  <xdr:twoCellAnchor editAs="oneCell">
    <xdr:from>
      <xdr:col>1</xdr:col>
      <xdr:colOff>14655</xdr:colOff>
      <xdr:row>29</xdr:row>
      <xdr:rowOff>175846</xdr:rowOff>
    </xdr:from>
    <xdr:to>
      <xdr:col>1</xdr:col>
      <xdr:colOff>255647</xdr:colOff>
      <xdr:row>31</xdr:row>
      <xdr:rowOff>24728</xdr:rowOff>
    </xdr:to>
    <xdr:pic>
      <xdr:nvPicPr>
        <xdr:cNvPr id="62" name="Gráfico 61" descr="Bombilla y lápiz con relleno sólido">
          <a:extLst>
            <a:ext uri="{FF2B5EF4-FFF2-40B4-BE49-F238E27FC236}">
              <a16:creationId xmlns:a16="http://schemas.microsoft.com/office/drawing/2014/main" xmlns="" id="{02250055-2116-43EB-B847-63274A564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47"/>
            </a:ext>
          </a:extLst>
        </a:blip>
        <a:stretch>
          <a:fillRect/>
        </a:stretch>
      </xdr:blipFill>
      <xdr:spPr>
        <a:xfrm>
          <a:off x="357555" y="6186121"/>
          <a:ext cx="240992" cy="248932"/>
        </a:xfrm>
        <a:prstGeom prst="rect">
          <a:avLst/>
        </a:prstGeom>
      </xdr:spPr>
    </xdr:pic>
    <xdr:clientData/>
  </xdr:twoCellAnchor>
  <xdr:twoCellAnchor editAs="oneCell">
    <xdr:from>
      <xdr:col>2</xdr:col>
      <xdr:colOff>59531</xdr:colOff>
      <xdr:row>1</xdr:row>
      <xdr:rowOff>59531</xdr:rowOff>
    </xdr:from>
    <xdr:to>
      <xdr:col>2</xdr:col>
      <xdr:colOff>885847</xdr:colOff>
      <xdr:row>3</xdr:row>
      <xdr:rowOff>190499</xdr:rowOff>
    </xdr:to>
    <xdr:pic>
      <xdr:nvPicPr>
        <xdr:cNvPr id="9" name="Imagen 8" descr="Què és Escoles + Sostenibles? | Barcelona + Sostenible">
          <a:extLst>
            <a:ext uri="{FF2B5EF4-FFF2-40B4-BE49-F238E27FC236}">
              <a16:creationId xmlns:a16="http://schemas.microsoft.com/office/drawing/2014/main" xmlns="" id="{C93DBD9A-C2BB-422D-A237-CA897568B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2469" y="250031"/>
          <a:ext cx="826316" cy="571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559594</xdr:colOff>
      <xdr:row>1</xdr:row>
      <xdr:rowOff>178592</xdr:rowOff>
    </xdr:from>
    <xdr:to>
      <xdr:col>16</xdr:col>
      <xdr:colOff>419101</xdr:colOff>
      <xdr:row>3</xdr:row>
      <xdr:rowOff>91869</xdr:rowOff>
    </xdr:to>
    <xdr:pic>
      <xdr:nvPicPr>
        <xdr:cNvPr id="10" name="Imagen 9" descr="AjBcn - Normativa Gràfica">
          <a:extLst>
            <a:ext uri="{FF2B5EF4-FFF2-40B4-BE49-F238E27FC236}">
              <a16:creationId xmlns:a16="http://schemas.microsoft.com/office/drawing/2014/main" xmlns="" id="{8A5D4800-3C49-4843-9D89-4397E6B86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5469" y="369092"/>
          <a:ext cx="895350" cy="3538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571500</xdr:colOff>
      <xdr:row>30</xdr:row>
      <xdr:rowOff>47624</xdr:rowOff>
    </xdr:from>
    <xdr:to>
      <xdr:col>11</xdr:col>
      <xdr:colOff>904874</xdr:colOff>
      <xdr:row>31</xdr:row>
      <xdr:rowOff>178592</xdr:rowOff>
    </xdr:to>
    <xdr:pic>
      <xdr:nvPicPr>
        <xdr:cNvPr id="14" name="Gráfico 13" descr="Mano con dedo índice apuntando a la derecha con relleno sólido">
          <a:extLst>
            <a:ext uri="{FF2B5EF4-FFF2-40B4-BE49-F238E27FC236}">
              <a16:creationId xmlns:a16="http://schemas.microsoft.com/office/drawing/2014/main" xmlns="" id="{5533242D-6415-4CEE-8C24-009DE8611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51"/>
            </a:ext>
          </a:extLst>
        </a:blip>
        <a:stretch>
          <a:fillRect/>
        </a:stretch>
      </xdr:blipFill>
      <xdr:spPr>
        <a:xfrm rot="13683990">
          <a:off x="10787063" y="6322218"/>
          <a:ext cx="333374" cy="333374"/>
        </a:xfrm>
        <a:prstGeom prst="rect">
          <a:avLst/>
        </a:prstGeom>
      </xdr:spPr>
    </xdr:pic>
    <xdr:clientData/>
  </xdr:twoCellAnchor>
  <xdr:twoCellAnchor editAs="oneCell">
    <xdr:from>
      <xdr:col>12</xdr:col>
      <xdr:colOff>557213</xdr:colOff>
      <xdr:row>30</xdr:row>
      <xdr:rowOff>45243</xdr:rowOff>
    </xdr:from>
    <xdr:to>
      <xdr:col>13</xdr:col>
      <xdr:colOff>9525</xdr:colOff>
      <xdr:row>31</xdr:row>
      <xdr:rowOff>176211</xdr:rowOff>
    </xdr:to>
    <xdr:pic>
      <xdr:nvPicPr>
        <xdr:cNvPr id="15" name="Gráfico 14" descr="Mano con dedo índice apuntando a la derecha con relleno sólido">
          <a:extLst>
            <a:ext uri="{FF2B5EF4-FFF2-40B4-BE49-F238E27FC236}">
              <a16:creationId xmlns:a16="http://schemas.microsoft.com/office/drawing/2014/main" xmlns="" id="{C5C7A967-5B13-46C5-80E9-DE10CF203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51"/>
            </a:ext>
          </a:extLst>
        </a:blip>
        <a:stretch>
          <a:fillRect/>
        </a:stretch>
      </xdr:blipFill>
      <xdr:spPr>
        <a:xfrm rot="13683990">
          <a:off x="11653838" y="6319837"/>
          <a:ext cx="333374" cy="333374"/>
        </a:xfrm>
        <a:prstGeom prst="rect">
          <a:avLst/>
        </a:prstGeom>
      </xdr:spPr>
    </xdr:pic>
    <xdr:clientData/>
  </xdr:twoCellAnchor>
  <xdr:twoCellAnchor editAs="oneCell">
    <xdr:from>
      <xdr:col>7</xdr:col>
      <xdr:colOff>607219</xdr:colOff>
      <xdr:row>35</xdr:row>
      <xdr:rowOff>11906</xdr:rowOff>
    </xdr:from>
    <xdr:to>
      <xdr:col>8</xdr:col>
      <xdr:colOff>47626</xdr:colOff>
      <xdr:row>36</xdr:row>
      <xdr:rowOff>47625</xdr:rowOff>
    </xdr:to>
    <xdr:pic>
      <xdr:nvPicPr>
        <xdr:cNvPr id="17" name="Gráfico 16" descr="Cursor con relleno sólido">
          <a:extLst>
            <a:ext uri="{FF2B5EF4-FFF2-40B4-BE49-F238E27FC236}">
              <a16:creationId xmlns:a16="http://schemas.microsoft.com/office/drawing/2014/main" xmlns="" id="{BB04C22C-A604-48CF-826C-21A9E61BE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54"/>
            </a:ext>
          </a:extLst>
        </a:blip>
        <a:stretch>
          <a:fillRect/>
        </a:stretch>
      </xdr:blipFill>
      <xdr:spPr>
        <a:xfrm>
          <a:off x="6500813" y="7298531"/>
          <a:ext cx="226219" cy="226219"/>
        </a:xfrm>
        <a:prstGeom prst="rect">
          <a:avLst/>
        </a:prstGeom>
      </xdr:spPr>
    </xdr:pic>
    <xdr:clientData/>
  </xdr:twoCellAnchor>
  <xdr:twoCellAnchor editAs="oneCell">
    <xdr:from>
      <xdr:col>9</xdr:col>
      <xdr:colOff>583406</xdr:colOff>
      <xdr:row>35</xdr:row>
      <xdr:rowOff>0</xdr:rowOff>
    </xdr:from>
    <xdr:to>
      <xdr:col>9</xdr:col>
      <xdr:colOff>809625</xdr:colOff>
      <xdr:row>36</xdr:row>
      <xdr:rowOff>35719</xdr:rowOff>
    </xdr:to>
    <xdr:pic>
      <xdr:nvPicPr>
        <xdr:cNvPr id="18" name="Gráfico 17" descr="Cursor con relleno sólido">
          <a:extLst>
            <a:ext uri="{FF2B5EF4-FFF2-40B4-BE49-F238E27FC236}">
              <a16:creationId xmlns:a16="http://schemas.microsoft.com/office/drawing/2014/main" xmlns="" id="{6B0A913D-FAF0-40F1-8259-8B5B47992D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54"/>
            </a:ext>
          </a:extLst>
        </a:blip>
        <a:stretch>
          <a:fillRect/>
        </a:stretch>
      </xdr:blipFill>
      <xdr:spPr>
        <a:xfrm>
          <a:off x="8131969" y="7286625"/>
          <a:ext cx="226219" cy="226219"/>
        </a:xfrm>
        <a:prstGeom prst="rect">
          <a:avLst/>
        </a:prstGeom>
      </xdr:spPr>
    </xdr:pic>
    <xdr:clientData/>
  </xdr:twoCellAnchor>
  <xdr:twoCellAnchor editAs="oneCell">
    <xdr:from>
      <xdr:col>10</xdr:col>
      <xdr:colOff>607219</xdr:colOff>
      <xdr:row>35</xdr:row>
      <xdr:rowOff>11907</xdr:rowOff>
    </xdr:from>
    <xdr:to>
      <xdr:col>10</xdr:col>
      <xdr:colOff>833438</xdr:colOff>
      <xdr:row>36</xdr:row>
      <xdr:rowOff>47626</xdr:rowOff>
    </xdr:to>
    <xdr:pic>
      <xdr:nvPicPr>
        <xdr:cNvPr id="19" name="Gráfico 18" descr="Cursor con relleno sólido">
          <a:extLst>
            <a:ext uri="{FF2B5EF4-FFF2-40B4-BE49-F238E27FC236}">
              <a16:creationId xmlns:a16="http://schemas.microsoft.com/office/drawing/2014/main" xmlns="" id="{02F33EEC-9371-4FEC-9C1A-E10251E36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54"/>
            </a:ext>
          </a:extLst>
        </a:blip>
        <a:stretch>
          <a:fillRect/>
        </a:stretch>
      </xdr:blipFill>
      <xdr:spPr>
        <a:xfrm>
          <a:off x="9013032" y="7298532"/>
          <a:ext cx="226219" cy="226219"/>
        </a:xfrm>
        <a:prstGeom prst="rect">
          <a:avLst/>
        </a:prstGeom>
      </xdr:spPr>
    </xdr:pic>
    <xdr:clientData/>
  </xdr:twoCellAnchor>
  <xdr:twoCellAnchor editAs="oneCell">
    <xdr:from>
      <xdr:col>11</xdr:col>
      <xdr:colOff>857250</xdr:colOff>
      <xdr:row>34</xdr:row>
      <xdr:rowOff>130968</xdr:rowOff>
    </xdr:from>
    <xdr:to>
      <xdr:col>12</xdr:col>
      <xdr:colOff>107156</xdr:colOff>
      <xdr:row>35</xdr:row>
      <xdr:rowOff>130968</xdr:rowOff>
    </xdr:to>
    <xdr:pic>
      <xdr:nvPicPr>
        <xdr:cNvPr id="20" name="Gráfico 19" descr="Lápiz con relleno sólido">
          <a:extLst>
            <a:ext uri="{FF2B5EF4-FFF2-40B4-BE49-F238E27FC236}">
              <a16:creationId xmlns:a16="http://schemas.microsoft.com/office/drawing/2014/main" xmlns="" id="{3183BAA8-7886-42C0-82FB-000477407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5"/>
            </a:ext>
          </a:extLst>
        </a:blip>
        <a:stretch>
          <a:fillRect/>
        </a:stretch>
      </xdr:blipFill>
      <xdr:spPr>
        <a:xfrm>
          <a:off x="10120313" y="7227093"/>
          <a:ext cx="202406" cy="202406"/>
        </a:xfrm>
        <a:prstGeom prst="rect">
          <a:avLst/>
        </a:prstGeom>
      </xdr:spPr>
    </xdr:pic>
    <xdr:clientData/>
  </xdr:twoCellAnchor>
  <xdr:twoCellAnchor>
    <xdr:from>
      <xdr:col>12</xdr:col>
      <xdr:colOff>690562</xdr:colOff>
      <xdr:row>85</xdr:row>
      <xdr:rowOff>107156</xdr:rowOff>
    </xdr:from>
    <xdr:to>
      <xdr:col>13</xdr:col>
      <xdr:colOff>345281</xdr:colOff>
      <xdr:row>85</xdr:row>
      <xdr:rowOff>107156</xdr:rowOff>
    </xdr:to>
    <xdr:cxnSp macro="">
      <xdr:nvCxnSpPr>
        <xdr:cNvPr id="12" name="Conector recto de flecha 11">
          <a:extLst>
            <a:ext uri="{FF2B5EF4-FFF2-40B4-BE49-F238E27FC236}">
              <a16:creationId xmlns:a16="http://schemas.microsoft.com/office/drawing/2014/main" xmlns="" id="{53350F97-95D7-5607-2F27-A476765B36EB}"/>
            </a:ext>
          </a:extLst>
        </xdr:cNvPr>
        <xdr:cNvCxnSpPr/>
      </xdr:nvCxnSpPr>
      <xdr:spPr>
        <a:xfrm>
          <a:off x="10906125" y="17061656"/>
          <a:ext cx="53578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450057</xdr:colOff>
      <xdr:row>87</xdr:row>
      <xdr:rowOff>104775</xdr:rowOff>
    </xdr:from>
    <xdr:to>
      <xdr:col>13</xdr:col>
      <xdr:colOff>882057</xdr:colOff>
      <xdr:row>87</xdr:row>
      <xdr:rowOff>104775</xdr:rowOff>
    </xdr:to>
    <xdr:cxnSp macro="">
      <xdr:nvCxnSpPr>
        <xdr:cNvPr id="13" name="Conector recto de flecha 12">
          <a:extLst>
            <a:ext uri="{FF2B5EF4-FFF2-40B4-BE49-F238E27FC236}">
              <a16:creationId xmlns:a16="http://schemas.microsoft.com/office/drawing/2014/main" xmlns="" id="{B4439B63-F95A-4A1C-8B6B-9AF975521C90}"/>
            </a:ext>
          </a:extLst>
        </xdr:cNvPr>
        <xdr:cNvCxnSpPr/>
      </xdr:nvCxnSpPr>
      <xdr:spPr>
        <a:xfrm>
          <a:off x="11546682" y="17452181"/>
          <a:ext cx="432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476249</xdr:colOff>
      <xdr:row>83</xdr:row>
      <xdr:rowOff>142873</xdr:rowOff>
    </xdr:from>
    <xdr:to>
      <xdr:col>15</xdr:col>
      <xdr:colOff>869156</xdr:colOff>
      <xdr:row>93</xdr:row>
      <xdr:rowOff>95249</xdr:rowOff>
    </xdr:to>
    <xdr:sp macro="" textlink="">
      <xdr:nvSpPr>
        <xdr:cNvPr id="11" name="Rectángulo: esquinas redondeadas 10">
          <a:extLst>
            <a:ext uri="{FF2B5EF4-FFF2-40B4-BE49-F238E27FC236}">
              <a16:creationId xmlns:a16="http://schemas.microsoft.com/office/drawing/2014/main" xmlns="" id="{6D69D8E8-9C39-382E-5321-DF1F658EC799}"/>
            </a:ext>
          </a:extLst>
        </xdr:cNvPr>
        <xdr:cNvSpPr/>
      </xdr:nvSpPr>
      <xdr:spPr>
        <a:xfrm>
          <a:off x="8882062" y="16740186"/>
          <a:ext cx="4869657" cy="1916907"/>
        </a:xfrm>
        <a:prstGeom prst="round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83346</xdr:colOff>
      <xdr:row>1</xdr:row>
      <xdr:rowOff>71438</xdr:rowOff>
    </xdr:from>
    <xdr:to>
      <xdr:col>20</xdr:col>
      <xdr:colOff>607221</xdr:colOff>
      <xdr:row>3</xdr:row>
      <xdr:rowOff>159544</xdr:rowOff>
    </xdr:to>
    <xdr:pic>
      <xdr:nvPicPr>
        <xdr:cNvPr id="2" name="Gráfico 1" descr="Signo de intercalación hacia la izquierda con relleno sóli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C883F30-F421-4CA9-AF3A-77EA18B9A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 flipH="1">
          <a:off x="13923171" y="261938"/>
          <a:ext cx="523875" cy="526256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0</xdr:row>
      <xdr:rowOff>162983</xdr:rowOff>
    </xdr:from>
    <xdr:to>
      <xdr:col>21</xdr:col>
      <xdr:colOff>11906</xdr:colOff>
      <xdr:row>4</xdr:row>
      <xdr:rowOff>2911</xdr:rowOff>
    </xdr:to>
    <xdr:sp macro="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xmlns="" id="{AD468F6D-7002-4384-B782-705C88A1ACDF}"/>
            </a:ext>
          </a:extLst>
        </xdr:cNvPr>
        <xdr:cNvSpPr/>
      </xdr:nvSpPr>
      <xdr:spPr>
        <a:xfrm>
          <a:off x="12677775" y="162983"/>
          <a:ext cx="1821656" cy="716228"/>
        </a:xfrm>
        <a:prstGeom prst="roundRect">
          <a:avLst/>
        </a:prstGeom>
        <a:noFill/>
        <a:ln w="571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19</xdr:col>
      <xdr:colOff>71443</xdr:colOff>
      <xdr:row>1</xdr:row>
      <xdr:rowOff>59530</xdr:rowOff>
    </xdr:from>
    <xdr:to>
      <xdr:col>19</xdr:col>
      <xdr:colOff>595318</xdr:colOff>
      <xdr:row>3</xdr:row>
      <xdr:rowOff>147636</xdr:rowOff>
    </xdr:to>
    <xdr:pic>
      <xdr:nvPicPr>
        <xdr:cNvPr id="4" name="Gráfico 3" descr="Signo de intercalación hacia la izquierda con relleno sólid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86037BE6-5C9B-4F3A-B519-EAA05F74C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3263568" y="250030"/>
          <a:ext cx="523875" cy="526256"/>
        </a:xfrm>
        <a:prstGeom prst="rect">
          <a:avLst/>
        </a:prstGeom>
      </xdr:spPr>
    </xdr:pic>
    <xdr:clientData/>
  </xdr:twoCellAnchor>
  <xdr:twoCellAnchor editAs="oneCell">
    <xdr:from>
      <xdr:col>18</xdr:col>
      <xdr:colOff>107157</xdr:colOff>
      <xdr:row>1</xdr:row>
      <xdr:rowOff>59532</xdr:rowOff>
    </xdr:from>
    <xdr:to>
      <xdr:col>19</xdr:col>
      <xdr:colOff>154783</xdr:colOff>
      <xdr:row>3</xdr:row>
      <xdr:rowOff>178595</xdr:rowOff>
    </xdr:to>
    <xdr:pic>
      <xdr:nvPicPr>
        <xdr:cNvPr id="5" name="Gráfico 4" descr="Icono de menú de hamburguesa con relleno sólid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AC3F7BAC-3000-41AE-B826-C4FC2CEF1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7"/>
            </a:ext>
          </a:extLst>
        </a:blip>
        <a:stretch>
          <a:fillRect/>
        </a:stretch>
      </xdr:blipFill>
      <xdr:spPr>
        <a:xfrm>
          <a:off x="12784932" y="250032"/>
          <a:ext cx="561975" cy="557213"/>
        </a:xfrm>
        <a:prstGeom prst="rect">
          <a:avLst/>
        </a:prstGeom>
      </xdr:spPr>
    </xdr:pic>
    <xdr:clientData/>
  </xdr:twoCellAnchor>
  <xdr:twoCellAnchor>
    <xdr:from>
      <xdr:col>0</xdr:col>
      <xdr:colOff>309559</xdr:colOff>
      <xdr:row>0</xdr:row>
      <xdr:rowOff>5</xdr:rowOff>
    </xdr:from>
    <xdr:to>
      <xdr:col>0</xdr:col>
      <xdr:colOff>328607</xdr:colOff>
      <xdr:row>72</xdr:row>
      <xdr:rowOff>48005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xmlns="" id="{484D54A4-C7E9-48A4-9C3F-60250BD3A757}"/>
            </a:ext>
          </a:extLst>
        </xdr:cNvPr>
        <xdr:cNvCxnSpPr/>
      </xdr:nvCxnSpPr>
      <xdr:spPr>
        <a:xfrm flipH="1">
          <a:off x="309559" y="5"/>
          <a:ext cx="19048" cy="17897850"/>
        </a:xfrm>
        <a:prstGeom prst="line">
          <a:avLst/>
        </a:prstGeom>
        <a:ln w="76200">
          <a:solidFill>
            <a:srgbClr val="EDCEB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261936</xdr:colOff>
      <xdr:row>0</xdr:row>
      <xdr:rowOff>166687</xdr:rowOff>
    </xdr:from>
    <xdr:to>
      <xdr:col>17</xdr:col>
      <xdr:colOff>23811</xdr:colOff>
      <xdr:row>3</xdr:row>
      <xdr:rowOff>247649</xdr:rowOff>
    </xdr:to>
    <xdr:sp macro="" textlink="">
      <xdr:nvSpPr>
        <xdr:cNvPr id="6" name="Rectángulo: esquinas redondeadas 5">
          <a:extLst>
            <a:ext uri="{FF2B5EF4-FFF2-40B4-BE49-F238E27FC236}">
              <a16:creationId xmlns:a16="http://schemas.microsoft.com/office/drawing/2014/main" xmlns="" id="{1A646570-AA8D-4E80-B70D-22E884FDD5D5}"/>
            </a:ext>
          </a:extLst>
        </xdr:cNvPr>
        <xdr:cNvSpPr/>
      </xdr:nvSpPr>
      <xdr:spPr>
        <a:xfrm>
          <a:off x="604836" y="166687"/>
          <a:ext cx="11849100" cy="709612"/>
        </a:xfrm>
        <a:prstGeom prst="roundRect">
          <a:avLst/>
        </a:prstGeom>
        <a:noFill/>
        <a:ln w="571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1</xdr:col>
      <xdr:colOff>130970</xdr:colOff>
      <xdr:row>6</xdr:row>
      <xdr:rowOff>35719</xdr:rowOff>
    </xdr:from>
    <xdr:to>
      <xdr:col>2</xdr:col>
      <xdr:colOff>214315</xdr:colOff>
      <xdr:row>7</xdr:row>
      <xdr:rowOff>214314</xdr:rowOff>
    </xdr:to>
    <xdr:pic>
      <xdr:nvPicPr>
        <xdr:cNvPr id="8" name="Gráfico 7" descr="Gesto de doble toque con relleno sólido">
          <a:extLst>
            <a:ext uri="{FF2B5EF4-FFF2-40B4-BE49-F238E27FC236}">
              <a16:creationId xmlns:a16="http://schemas.microsoft.com/office/drawing/2014/main" xmlns="" id="{262B25E8-FD94-4AFC-84A8-83FED79B2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9"/>
            </a:ext>
          </a:extLst>
        </a:blip>
        <a:stretch>
          <a:fillRect/>
        </a:stretch>
      </xdr:blipFill>
      <xdr:spPr>
        <a:xfrm rot="8223432">
          <a:off x="473870" y="1302544"/>
          <a:ext cx="378619" cy="378620"/>
        </a:xfrm>
        <a:prstGeom prst="rect">
          <a:avLst/>
        </a:prstGeom>
      </xdr:spPr>
    </xdr:pic>
    <xdr:clientData/>
  </xdr:twoCellAnchor>
  <xdr:twoCellAnchor>
    <xdr:from>
      <xdr:col>4</xdr:col>
      <xdr:colOff>726280</xdr:colOff>
      <xdr:row>5</xdr:row>
      <xdr:rowOff>152399</xdr:rowOff>
    </xdr:from>
    <xdr:to>
      <xdr:col>16</xdr:col>
      <xdr:colOff>23812</xdr:colOff>
      <xdr:row>7</xdr:row>
      <xdr:rowOff>273844</xdr:rowOff>
    </xdr:to>
    <xdr:sp macro="" textlink="">
      <xdr:nvSpPr>
        <xdr:cNvPr id="21" name="Rectángulo: esquinas redondeadas 20">
          <a:extLst>
            <a:ext uri="{FF2B5EF4-FFF2-40B4-BE49-F238E27FC236}">
              <a16:creationId xmlns:a16="http://schemas.microsoft.com/office/drawing/2014/main" xmlns="" id="{D174CE33-D72C-4998-957E-5576E693FF2A}"/>
            </a:ext>
          </a:extLst>
        </xdr:cNvPr>
        <xdr:cNvSpPr/>
      </xdr:nvSpPr>
      <xdr:spPr>
        <a:xfrm>
          <a:off x="3355180" y="1228724"/>
          <a:ext cx="7831932" cy="511970"/>
        </a:xfrm>
        <a:prstGeom prst="roundRect">
          <a:avLst/>
        </a:prstGeom>
        <a:noFill/>
        <a:ln w="571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23814</xdr:colOff>
      <xdr:row>71</xdr:row>
      <xdr:rowOff>6</xdr:rowOff>
    </xdr:from>
    <xdr:to>
      <xdr:col>1</xdr:col>
      <xdr:colOff>262276</xdr:colOff>
      <xdr:row>73</xdr:row>
      <xdr:rowOff>119406</xdr:rowOff>
    </xdr:to>
    <xdr:sp macro="" textlink="">
      <xdr:nvSpPr>
        <xdr:cNvPr id="22" name="Elipse 21">
          <a:extLst>
            <a:ext uri="{FF2B5EF4-FFF2-40B4-BE49-F238E27FC236}">
              <a16:creationId xmlns:a16="http://schemas.microsoft.com/office/drawing/2014/main" xmlns="" id="{409976F7-0F33-4304-9589-620C382F9589}"/>
            </a:ext>
          </a:extLst>
        </xdr:cNvPr>
        <xdr:cNvSpPr/>
      </xdr:nvSpPr>
      <xdr:spPr>
        <a:xfrm>
          <a:off x="23814" y="11120444"/>
          <a:ext cx="500400" cy="500400"/>
        </a:xfrm>
        <a:prstGeom prst="ellipse">
          <a:avLst/>
        </a:prstGeom>
        <a:solidFill>
          <a:srgbClr val="EDCEB5"/>
        </a:solidFill>
        <a:ln>
          <a:solidFill>
            <a:srgbClr val="EDCEB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0</xdr:col>
      <xdr:colOff>51170</xdr:colOff>
      <xdr:row>71</xdr:row>
      <xdr:rowOff>23811</xdr:rowOff>
    </xdr:from>
    <xdr:to>
      <xdr:col>1</xdr:col>
      <xdr:colOff>250032</xdr:colOff>
      <xdr:row>73</xdr:row>
      <xdr:rowOff>99672</xdr:rowOff>
    </xdr:to>
    <xdr:pic>
      <xdr:nvPicPr>
        <xdr:cNvPr id="23" name="Gráfico 22" descr="Círculo con flecha a la izquierda con relleno sólido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2B0F6F8F-F25D-4717-B494-5BA1F7DDE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12"/>
            </a:ext>
          </a:extLst>
        </a:blip>
        <a:stretch>
          <a:fillRect/>
        </a:stretch>
      </xdr:blipFill>
      <xdr:spPr>
        <a:xfrm rot="5400000">
          <a:off x="53139" y="11142280"/>
          <a:ext cx="456861" cy="460800"/>
        </a:xfrm>
        <a:prstGeom prst="rect">
          <a:avLst/>
        </a:prstGeom>
      </xdr:spPr>
    </xdr:pic>
    <xdr:clientData/>
  </xdr:twoCellAnchor>
  <xdr:twoCellAnchor>
    <xdr:from>
      <xdr:col>4</xdr:col>
      <xdr:colOff>726280</xdr:colOff>
      <xdr:row>70</xdr:row>
      <xdr:rowOff>198436</xdr:rowOff>
    </xdr:from>
    <xdr:to>
      <xdr:col>16</xdr:col>
      <xdr:colOff>23812</xdr:colOff>
      <xdr:row>73</xdr:row>
      <xdr:rowOff>21430</xdr:rowOff>
    </xdr:to>
    <xdr:sp macro="" textlink="">
      <xdr:nvSpPr>
        <xdr:cNvPr id="24" name="Rectángulo: esquinas redondeadas 23">
          <a:extLst>
            <a:ext uri="{FF2B5EF4-FFF2-40B4-BE49-F238E27FC236}">
              <a16:creationId xmlns:a16="http://schemas.microsoft.com/office/drawing/2014/main" xmlns="" id="{3E709AEF-9A2B-4C27-A989-CA100B19BA05}"/>
            </a:ext>
          </a:extLst>
        </xdr:cNvPr>
        <xdr:cNvSpPr/>
      </xdr:nvSpPr>
      <xdr:spPr>
        <a:xfrm>
          <a:off x="3355180" y="17657761"/>
          <a:ext cx="7831932" cy="404019"/>
        </a:xfrm>
        <a:prstGeom prst="roundRect">
          <a:avLst/>
        </a:prstGeom>
        <a:noFill/>
        <a:ln w="571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21</xdr:col>
      <xdr:colOff>250026</xdr:colOff>
      <xdr:row>0</xdr:row>
      <xdr:rowOff>0</xdr:rowOff>
    </xdr:from>
    <xdr:to>
      <xdr:col>21</xdr:col>
      <xdr:colOff>269074</xdr:colOff>
      <xdr:row>72</xdr:row>
      <xdr:rowOff>48000</xdr:rowOff>
    </xdr:to>
    <xdr:cxnSp macro="">
      <xdr:nvCxnSpPr>
        <xdr:cNvPr id="25" name="Conector recto 24">
          <a:extLst>
            <a:ext uri="{FF2B5EF4-FFF2-40B4-BE49-F238E27FC236}">
              <a16:creationId xmlns:a16="http://schemas.microsoft.com/office/drawing/2014/main" xmlns="" id="{94B315C1-0C1A-4F04-B28E-14DAA2CC5305}"/>
            </a:ext>
          </a:extLst>
        </xdr:cNvPr>
        <xdr:cNvCxnSpPr/>
      </xdr:nvCxnSpPr>
      <xdr:spPr>
        <a:xfrm flipH="1">
          <a:off x="14737551" y="0"/>
          <a:ext cx="19048" cy="17897850"/>
        </a:xfrm>
        <a:prstGeom prst="line">
          <a:avLst/>
        </a:prstGeom>
        <a:ln w="76200">
          <a:solidFill>
            <a:srgbClr val="EDCEB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71</xdr:row>
      <xdr:rowOff>0</xdr:rowOff>
    </xdr:from>
    <xdr:to>
      <xdr:col>22</xdr:col>
      <xdr:colOff>214312</xdr:colOff>
      <xdr:row>73</xdr:row>
      <xdr:rowOff>119400</xdr:rowOff>
    </xdr:to>
    <xdr:sp macro="" textlink="">
      <xdr:nvSpPr>
        <xdr:cNvPr id="26" name="Elipse 25">
          <a:extLst>
            <a:ext uri="{FF2B5EF4-FFF2-40B4-BE49-F238E27FC236}">
              <a16:creationId xmlns:a16="http://schemas.microsoft.com/office/drawing/2014/main" xmlns="" id="{96C6CDFD-EB2F-4FEF-B34B-7B25FB8ED989}"/>
            </a:ext>
          </a:extLst>
        </xdr:cNvPr>
        <xdr:cNvSpPr/>
      </xdr:nvSpPr>
      <xdr:spPr>
        <a:xfrm>
          <a:off x="16085344" y="12263438"/>
          <a:ext cx="500062" cy="500400"/>
        </a:xfrm>
        <a:prstGeom prst="ellipse">
          <a:avLst/>
        </a:prstGeom>
        <a:solidFill>
          <a:srgbClr val="EDCEB5"/>
        </a:solidFill>
        <a:ln>
          <a:solidFill>
            <a:srgbClr val="EDCEB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21</xdr:col>
      <xdr:colOff>35717</xdr:colOff>
      <xdr:row>71</xdr:row>
      <xdr:rowOff>23807</xdr:rowOff>
    </xdr:from>
    <xdr:to>
      <xdr:col>22</xdr:col>
      <xdr:colOff>214311</xdr:colOff>
      <xdr:row>73</xdr:row>
      <xdr:rowOff>103182</xdr:rowOff>
    </xdr:to>
    <xdr:pic>
      <xdr:nvPicPr>
        <xdr:cNvPr id="27" name="Gráfico 26" descr="Círculo con flecha a la izquierda con relleno sólido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13B1D003-D643-4952-8E95-673825CBC8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12"/>
            </a:ext>
          </a:extLst>
        </a:blip>
        <a:stretch>
          <a:fillRect/>
        </a:stretch>
      </xdr:blipFill>
      <xdr:spPr>
        <a:xfrm rot="5400000">
          <a:off x="16123045" y="12285261"/>
          <a:ext cx="460375" cy="464344"/>
        </a:xfrm>
        <a:prstGeom prst="rect">
          <a:avLst/>
        </a:prstGeom>
      </xdr:spPr>
    </xdr:pic>
    <xdr:clientData/>
  </xdr:twoCellAnchor>
  <xdr:twoCellAnchor editAs="oneCell">
    <xdr:from>
      <xdr:col>16</xdr:col>
      <xdr:colOff>48706</xdr:colOff>
      <xdr:row>70</xdr:row>
      <xdr:rowOff>142874</xdr:rowOff>
    </xdr:from>
    <xdr:to>
      <xdr:col>16</xdr:col>
      <xdr:colOff>572581</xdr:colOff>
      <xdr:row>73</xdr:row>
      <xdr:rowOff>100011</xdr:rowOff>
    </xdr:to>
    <xdr:pic>
      <xdr:nvPicPr>
        <xdr:cNvPr id="38" name="Gráfico 37" descr="Signo de intercalación hacia la izquierda con relleno sólido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xmlns="" id="{656EDE17-FD31-4A79-BF47-5789B5ECE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 flipH="1">
          <a:off x="13347987" y="12215812"/>
          <a:ext cx="523875" cy="528637"/>
        </a:xfrm>
        <a:prstGeom prst="rect">
          <a:avLst/>
        </a:prstGeom>
      </xdr:spPr>
    </xdr:pic>
    <xdr:clientData/>
  </xdr:twoCellAnchor>
  <xdr:twoCellAnchor editAs="oneCell">
    <xdr:from>
      <xdr:col>15</xdr:col>
      <xdr:colOff>169070</xdr:colOff>
      <xdr:row>5</xdr:row>
      <xdr:rowOff>186319</xdr:rowOff>
    </xdr:from>
    <xdr:to>
      <xdr:col>15</xdr:col>
      <xdr:colOff>607219</xdr:colOff>
      <xdr:row>7</xdr:row>
      <xdr:rowOff>253730</xdr:rowOff>
    </xdr:to>
    <xdr:pic>
      <xdr:nvPicPr>
        <xdr:cNvPr id="43" name="Gráfico 42" descr="Termómetro con relleno sólido">
          <a:extLst>
            <a:ext uri="{FF2B5EF4-FFF2-40B4-BE49-F238E27FC236}">
              <a16:creationId xmlns:a16="http://schemas.microsoft.com/office/drawing/2014/main" xmlns="" id="{B88FA0C4-02B8-40A6-9FB4-72592A4FA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18"/>
            </a:ext>
          </a:extLst>
        </a:blip>
        <a:stretch>
          <a:fillRect/>
        </a:stretch>
      </xdr:blipFill>
      <xdr:spPr>
        <a:xfrm>
          <a:off x="11182351" y="1269788"/>
          <a:ext cx="438149" cy="460317"/>
        </a:xfrm>
        <a:prstGeom prst="rect">
          <a:avLst/>
        </a:prstGeom>
      </xdr:spPr>
    </xdr:pic>
    <xdr:clientData/>
  </xdr:twoCellAnchor>
  <xdr:twoCellAnchor editAs="oneCell">
    <xdr:from>
      <xdr:col>4</xdr:col>
      <xdr:colOff>166684</xdr:colOff>
      <xdr:row>70</xdr:row>
      <xdr:rowOff>130970</xdr:rowOff>
    </xdr:from>
    <xdr:to>
      <xdr:col>4</xdr:col>
      <xdr:colOff>690559</xdr:colOff>
      <xdr:row>73</xdr:row>
      <xdr:rowOff>88107</xdr:rowOff>
    </xdr:to>
    <xdr:pic>
      <xdr:nvPicPr>
        <xdr:cNvPr id="39" name="Gráfico 38" descr="Signo de intercalación hacia la izquierda con relleno sólido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xmlns="" id="{E4EC3A48-2797-40FA-BCC6-BB7F084E67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795584" y="17599820"/>
          <a:ext cx="523875" cy="528637"/>
        </a:xfrm>
        <a:prstGeom prst="rect">
          <a:avLst/>
        </a:prstGeom>
      </xdr:spPr>
    </xdr:pic>
    <xdr:clientData/>
  </xdr:twoCellAnchor>
  <xdr:twoCellAnchor>
    <xdr:from>
      <xdr:col>7</xdr:col>
      <xdr:colOff>458931</xdr:colOff>
      <xdr:row>10</xdr:row>
      <xdr:rowOff>193739</xdr:rowOff>
    </xdr:from>
    <xdr:to>
      <xdr:col>7</xdr:col>
      <xdr:colOff>459590</xdr:colOff>
      <xdr:row>12</xdr:row>
      <xdr:rowOff>2762</xdr:rowOff>
    </xdr:to>
    <xdr:cxnSp macro="">
      <xdr:nvCxnSpPr>
        <xdr:cNvPr id="49" name="Conector recto 48">
          <a:extLst>
            <a:ext uri="{FF2B5EF4-FFF2-40B4-BE49-F238E27FC236}">
              <a16:creationId xmlns:a16="http://schemas.microsoft.com/office/drawing/2014/main" xmlns="" id="{E830F261-9717-4C9B-AA5E-C30776753605}"/>
            </a:ext>
          </a:extLst>
        </xdr:cNvPr>
        <xdr:cNvCxnSpPr/>
      </xdr:nvCxnSpPr>
      <xdr:spPr>
        <a:xfrm flipH="1">
          <a:off x="5377295" y="2349853"/>
          <a:ext cx="659" cy="216000"/>
        </a:xfrm>
        <a:prstGeom prst="line">
          <a:avLst/>
        </a:prstGeom>
        <a:ln w="76200">
          <a:solidFill>
            <a:schemeClr val="accent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126206</xdr:colOff>
      <xdr:row>6</xdr:row>
      <xdr:rowOff>10104</xdr:rowOff>
    </xdr:from>
    <xdr:to>
      <xdr:col>5</xdr:col>
      <xdr:colOff>547687</xdr:colOff>
      <xdr:row>7</xdr:row>
      <xdr:rowOff>250503</xdr:rowOff>
    </xdr:to>
    <xdr:pic>
      <xdr:nvPicPr>
        <xdr:cNvPr id="41" name="Gráfico 40" descr="Termómetro con relleno sólido">
          <a:extLst>
            <a:ext uri="{FF2B5EF4-FFF2-40B4-BE49-F238E27FC236}">
              <a16:creationId xmlns:a16="http://schemas.microsoft.com/office/drawing/2014/main" xmlns="" id="{73FD075F-350F-4D35-90A5-2D2BAD80A5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18"/>
            </a:ext>
          </a:extLst>
        </a:blip>
        <a:stretch>
          <a:fillRect/>
        </a:stretch>
      </xdr:blipFill>
      <xdr:spPr>
        <a:xfrm>
          <a:off x="3519487" y="1284073"/>
          <a:ext cx="421481" cy="442805"/>
        </a:xfrm>
        <a:prstGeom prst="rect">
          <a:avLst/>
        </a:prstGeom>
      </xdr:spPr>
    </xdr:pic>
    <xdr:clientData/>
  </xdr:twoCellAnchor>
  <xdr:twoCellAnchor>
    <xdr:from>
      <xdr:col>13</xdr:col>
      <xdr:colOff>392906</xdr:colOff>
      <xdr:row>11</xdr:row>
      <xdr:rowOff>0</xdr:rowOff>
    </xdr:from>
    <xdr:to>
      <xdr:col>13</xdr:col>
      <xdr:colOff>393565</xdr:colOff>
      <xdr:row>12</xdr:row>
      <xdr:rowOff>11429</xdr:rowOff>
    </xdr:to>
    <xdr:cxnSp macro="">
      <xdr:nvCxnSpPr>
        <xdr:cNvPr id="55" name="Conector recto 54">
          <a:extLst>
            <a:ext uri="{FF2B5EF4-FFF2-40B4-BE49-F238E27FC236}">
              <a16:creationId xmlns:a16="http://schemas.microsoft.com/office/drawing/2014/main" xmlns="" id="{18620D8F-5238-4916-926A-C580037EEFBD}"/>
            </a:ext>
          </a:extLst>
        </xdr:cNvPr>
        <xdr:cNvCxnSpPr/>
      </xdr:nvCxnSpPr>
      <xdr:spPr>
        <a:xfrm flipH="1">
          <a:off x="9882187" y="2369344"/>
          <a:ext cx="659" cy="225741"/>
        </a:xfrm>
        <a:prstGeom prst="line">
          <a:avLst/>
        </a:prstGeom>
        <a:ln w="76200">
          <a:solidFill>
            <a:schemeClr val="accent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321467</xdr:colOff>
      <xdr:row>16</xdr:row>
      <xdr:rowOff>11906</xdr:rowOff>
    </xdr:from>
    <xdr:to>
      <xdr:col>10</xdr:col>
      <xdr:colOff>690564</xdr:colOff>
      <xdr:row>17</xdr:row>
      <xdr:rowOff>178596</xdr:rowOff>
    </xdr:to>
    <xdr:pic>
      <xdr:nvPicPr>
        <xdr:cNvPr id="58" name="Gráfico 57" descr="Información con relleno sólido">
          <a:extLst>
            <a:ext uri="{FF2B5EF4-FFF2-40B4-BE49-F238E27FC236}">
              <a16:creationId xmlns:a16="http://schemas.microsoft.com/office/drawing/2014/main" xmlns="" id="{3AF13806-8FCD-4C23-BE2E-1899FA9ECF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2"/>
            </a:ext>
          </a:extLst>
        </a:blip>
        <a:stretch>
          <a:fillRect/>
        </a:stretch>
      </xdr:blipFill>
      <xdr:spPr>
        <a:xfrm>
          <a:off x="7619998" y="3405187"/>
          <a:ext cx="369097" cy="369097"/>
        </a:xfrm>
        <a:prstGeom prst="rect">
          <a:avLst/>
        </a:prstGeom>
      </xdr:spPr>
    </xdr:pic>
    <xdr:clientData/>
  </xdr:twoCellAnchor>
  <xdr:twoCellAnchor editAs="oneCell">
    <xdr:from>
      <xdr:col>10</xdr:col>
      <xdr:colOff>857249</xdr:colOff>
      <xdr:row>27</xdr:row>
      <xdr:rowOff>0</xdr:rowOff>
    </xdr:from>
    <xdr:to>
      <xdr:col>11</xdr:col>
      <xdr:colOff>333373</xdr:colOff>
      <xdr:row>28</xdr:row>
      <xdr:rowOff>130968</xdr:rowOff>
    </xdr:to>
    <xdr:pic>
      <xdr:nvPicPr>
        <xdr:cNvPr id="30" name="Gráfico 29" descr="Mano con dedo índice apuntando a la derecha con relleno sólido">
          <a:extLst>
            <a:ext uri="{FF2B5EF4-FFF2-40B4-BE49-F238E27FC236}">
              <a16:creationId xmlns:a16="http://schemas.microsoft.com/office/drawing/2014/main" xmlns="" id="{91E157A0-C828-EB2A-AE46-52C48F00C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4"/>
            </a:ext>
          </a:extLst>
        </a:blip>
        <a:stretch>
          <a:fillRect/>
        </a:stretch>
      </xdr:blipFill>
      <xdr:spPr>
        <a:xfrm rot="13683990">
          <a:off x="8370093" y="5667375"/>
          <a:ext cx="333374" cy="33337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333374</xdr:colOff>
      <xdr:row>28</xdr:row>
      <xdr:rowOff>130968</xdr:rowOff>
    </xdr:to>
    <xdr:pic>
      <xdr:nvPicPr>
        <xdr:cNvPr id="34" name="Gráfico 33" descr="Mano con dedo índice apuntando a la derecha con relleno sólido">
          <a:extLst>
            <a:ext uri="{FF2B5EF4-FFF2-40B4-BE49-F238E27FC236}">
              <a16:creationId xmlns:a16="http://schemas.microsoft.com/office/drawing/2014/main" xmlns="" id="{24A9F560-302C-41DF-B5AE-2A31D2FE9E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4"/>
            </a:ext>
          </a:extLst>
        </a:blip>
        <a:stretch>
          <a:fillRect/>
        </a:stretch>
      </xdr:blipFill>
      <xdr:spPr>
        <a:xfrm rot="13683990">
          <a:off x="10203656" y="5667375"/>
          <a:ext cx="333374" cy="333374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333374</xdr:colOff>
      <xdr:row>28</xdr:row>
      <xdr:rowOff>130968</xdr:rowOff>
    </xdr:to>
    <xdr:pic>
      <xdr:nvPicPr>
        <xdr:cNvPr id="35" name="Gráfico 34" descr="Mano con dedo índice apuntando a la derecha con relleno sólido">
          <a:extLst>
            <a:ext uri="{FF2B5EF4-FFF2-40B4-BE49-F238E27FC236}">
              <a16:creationId xmlns:a16="http://schemas.microsoft.com/office/drawing/2014/main" xmlns="" id="{C5A57ED5-08AB-41EA-A9EA-CF946C0F67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4"/>
            </a:ext>
          </a:extLst>
        </a:blip>
        <a:stretch>
          <a:fillRect/>
        </a:stretch>
      </xdr:blipFill>
      <xdr:spPr>
        <a:xfrm rot="13683990">
          <a:off x="11822906" y="5667375"/>
          <a:ext cx="333374" cy="333374"/>
        </a:xfrm>
        <a:prstGeom prst="rect">
          <a:avLst/>
        </a:prstGeom>
      </xdr:spPr>
    </xdr:pic>
    <xdr:clientData/>
  </xdr:twoCellAnchor>
  <xdr:twoCellAnchor editAs="oneCell">
    <xdr:from>
      <xdr:col>1</xdr:col>
      <xdr:colOff>11907</xdr:colOff>
      <xdr:row>9</xdr:row>
      <xdr:rowOff>178593</xdr:rowOff>
    </xdr:from>
    <xdr:to>
      <xdr:col>1</xdr:col>
      <xdr:colOff>277252</xdr:colOff>
      <xdr:row>11</xdr:row>
      <xdr:rowOff>47623</xdr:rowOff>
    </xdr:to>
    <xdr:pic>
      <xdr:nvPicPr>
        <xdr:cNvPr id="50" name="Gráfico 49" descr="Ayuda con relleno sólido">
          <a:extLst>
            <a:ext uri="{FF2B5EF4-FFF2-40B4-BE49-F238E27FC236}">
              <a16:creationId xmlns:a16="http://schemas.microsoft.com/office/drawing/2014/main" xmlns="" id="{29A770D7-B3CE-4B17-B341-6BD1D4464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7"/>
            </a:ext>
          </a:extLst>
        </a:blip>
        <a:stretch>
          <a:fillRect/>
        </a:stretch>
      </xdr:blipFill>
      <xdr:spPr>
        <a:xfrm>
          <a:off x="354807" y="2131218"/>
          <a:ext cx="265345" cy="269080"/>
        </a:xfrm>
        <a:prstGeom prst="rect">
          <a:avLst/>
        </a:prstGeom>
      </xdr:spPr>
    </xdr:pic>
    <xdr:clientData/>
  </xdr:twoCellAnchor>
  <xdr:twoCellAnchor editAs="oneCell">
    <xdr:from>
      <xdr:col>1</xdr:col>
      <xdr:colOff>25644</xdr:colOff>
      <xdr:row>11</xdr:row>
      <xdr:rowOff>175847</xdr:rowOff>
    </xdr:from>
    <xdr:to>
      <xdr:col>1</xdr:col>
      <xdr:colOff>274461</xdr:colOff>
      <xdr:row>13</xdr:row>
      <xdr:rowOff>30591</xdr:rowOff>
    </xdr:to>
    <xdr:pic>
      <xdr:nvPicPr>
        <xdr:cNvPr id="51" name="Gráfico 50" descr="Portapapeles con relleno sólido">
          <a:extLst>
            <a:ext uri="{FF2B5EF4-FFF2-40B4-BE49-F238E27FC236}">
              <a16:creationId xmlns:a16="http://schemas.microsoft.com/office/drawing/2014/main" xmlns="" id="{6722BF02-BA6E-4654-A628-CDD6E13F89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9"/>
            </a:ext>
          </a:extLst>
        </a:blip>
        <a:stretch>
          <a:fillRect/>
        </a:stretch>
      </xdr:blipFill>
      <xdr:spPr>
        <a:xfrm>
          <a:off x="368544" y="2528522"/>
          <a:ext cx="248817" cy="264319"/>
        </a:xfrm>
        <a:prstGeom prst="rect">
          <a:avLst/>
        </a:prstGeom>
      </xdr:spPr>
    </xdr:pic>
    <xdr:clientData/>
  </xdr:twoCellAnchor>
  <xdr:twoCellAnchor editAs="oneCell">
    <xdr:from>
      <xdr:col>1</xdr:col>
      <xdr:colOff>21980</xdr:colOff>
      <xdr:row>13</xdr:row>
      <xdr:rowOff>183174</xdr:rowOff>
    </xdr:from>
    <xdr:to>
      <xdr:col>1</xdr:col>
      <xdr:colOff>248986</xdr:colOff>
      <xdr:row>15</xdr:row>
      <xdr:rowOff>21983</xdr:rowOff>
    </xdr:to>
    <xdr:pic>
      <xdr:nvPicPr>
        <xdr:cNvPr id="52" name="Gráfico 51" descr="Cabeza con engranajes con relleno sólido">
          <a:extLst>
            <a:ext uri="{FF2B5EF4-FFF2-40B4-BE49-F238E27FC236}">
              <a16:creationId xmlns:a16="http://schemas.microsoft.com/office/drawing/2014/main" xmlns="" id="{5E28B769-7CFB-4A95-9007-2959D6B07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1"/>
            </a:ext>
          </a:extLst>
        </a:blip>
        <a:stretch>
          <a:fillRect/>
        </a:stretch>
      </xdr:blipFill>
      <xdr:spPr>
        <a:xfrm>
          <a:off x="364880" y="2945424"/>
          <a:ext cx="227006" cy="238859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15</xdr:row>
      <xdr:rowOff>183174</xdr:rowOff>
    </xdr:from>
    <xdr:to>
      <xdr:col>1</xdr:col>
      <xdr:colOff>234463</xdr:colOff>
      <xdr:row>17</xdr:row>
      <xdr:rowOff>24685</xdr:rowOff>
    </xdr:to>
    <xdr:pic>
      <xdr:nvPicPr>
        <xdr:cNvPr id="53" name="Gráfico 52" descr="Termómetro con relleno sólido">
          <a:extLst>
            <a:ext uri="{FF2B5EF4-FFF2-40B4-BE49-F238E27FC236}">
              <a16:creationId xmlns:a16="http://schemas.microsoft.com/office/drawing/2014/main" xmlns="" id="{DAB8B646-A34E-4CC5-B372-DE978CE54D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3"/>
            </a:ext>
          </a:extLst>
        </a:blip>
        <a:stretch>
          <a:fillRect/>
        </a:stretch>
      </xdr:blipFill>
      <xdr:spPr>
        <a:xfrm>
          <a:off x="342901" y="3345474"/>
          <a:ext cx="234462" cy="2415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</xdr:row>
      <xdr:rowOff>183174</xdr:rowOff>
    </xdr:from>
    <xdr:to>
      <xdr:col>1</xdr:col>
      <xdr:colOff>239101</xdr:colOff>
      <xdr:row>19</xdr:row>
      <xdr:rowOff>29309</xdr:rowOff>
    </xdr:to>
    <xdr:pic>
      <xdr:nvPicPr>
        <xdr:cNvPr id="54" name="Gráfico 53" descr="Autobús con relleno sólido">
          <a:extLst>
            <a:ext uri="{FF2B5EF4-FFF2-40B4-BE49-F238E27FC236}">
              <a16:creationId xmlns:a16="http://schemas.microsoft.com/office/drawing/2014/main" xmlns="" id="{7267B1C2-CCEE-4704-9717-8936196913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5"/>
            </a:ext>
          </a:extLst>
        </a:blip>
        <a:stretch>
          <a:fillRect/>
        </a:stretch>
      </xdr:blipFill>
      <xdr:spPr>
        <a:xfrm>
          <a:off x="342900" y="3745524"/>
          <a:ext cx="239101" cy="246185"/>
        </a:xfrm>
        <a:prstGeom prst="rect">
          <a:avLst/>
        </a:prstGeom>
      </xdr:spPr>
    </xdr:pic>
    <xdr:clientData/>
  </xdr:twoCellAnchor>
  <xdr:twoCellAnchor editAs="oneCell">
    <xdr:from>
      <xdr:col>0</xdr:col>
      <xdr:colOff>344364</xdr:colOff>
      <xdr:row>19</xdr:row>
      <xdr:rowOff>190500</xdr:rowOff>
    </xdr:from>
    <xdr:to>
      <xdr:col>1</xdr:col>
      <xdr:colOff>236606</xdr:colOff>
      <xdr:row>21</xdr:row>
      <xdr:rowOff>36633</xdr:rowOff>
    </xdr:to>
    <xdr:pic>
      <xdr:nvPicPr>
        <xdr:cNvPr id="56" name="Gráfico 55" descr="Bombilla con relleno sólido">
          <a:extLst>
            <a:ext uri="{FF2B5EF4-FFF2-40B4-BE49-F238E27FC236}">
              <a16:creationId xmlns:a16="http://schemas.microsoft.com/office/drawing/2014/main" xmlns="" id="{4C8E7E44-0543-4D9D-87FF-779D2BF859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7"/>
            </a:ext>
          </a:extLst>
        </a:blip>
        <a:stretch>
          <a:fillRect/>
        </a:stretch>
      </xdr:blipFill>
      <xdr:spPr>
        <a:xfrm>
          <a:off x="344364" y="4152900"/>
          <a:ext cx="235142" cy="246183"/>
        </a:xfrm>
        <a:prstGeom prst="rect">
          <a:avLst/>
        </a:prstGeom>
      </xdr:spPr>
    </xdr:pic>
    <xdr:clientData/>
  </xdr:twoCellAnchor>
  <xdr:twoCellAnchor editAs="oneCell">
    <xdr:from>
      <xdr:col>1</xdr:col>
      <xdr:colOff>7327</xdr:colOff>
      <xdr:row>22</xdr:row>
      <xdr:rowOff>0</xdr:rowOff>
    </xdr:from>
    <xdr:to>
      <xdr:col>1</xdr:col>
      <xdr:colOff>234462</xdr:colOff>
      <xdr:row>23</xdr:row>
      <xdr:rowOff>41543</xdr:rowOff>
    </xdr:to>
    <xdr:pic>
      <xdr:nvPicPr>
        <xdr:cNvPr id="57" name="Gráfico 56" descr="Grifo con fugas con relleno sólido">
          <a:extLst>
            <a:ext uri="{FF2B5EF4-FFF2-40B4-BE49-F238E27FC236}">
              <a16:creationId xmlns:a16="http://schemas.microsoft.com/office/drawing/2014/main" xmlns="" id="{BF29602D-CAFA-4D5B-8BCD-717E660A9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9"/>
            </a:ext>
          </a:extLst>
        </a:blip>
        <a:stretch>
          <a:fillRect/>
        </a:stretch>
      </xdr:blipFill>
      <xdr:spPr>
        <a:xfrm>
          <a:off x="350227" y="4562475"/>
          <a:ext cx="227135" cy="241568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23</xdr:row>
      <xdr:rowOff>183174</xdr:rowOff>
    </xdr:from>
    <xdr:to>
      <xdr:col>1</xdr:col>
      <xdr:colOff>233701</xdr:colOff>
      <xdr:row>25</xdr:row>
      <xdr:rowOff>32556</xdr:rowOff>
    </xdr:to>
    <xdr:pic>
      <xdr:nvPicPr>
        <xdr:cNvPr id="59" name="Gráfico 58" descr="Basura con relleno sólido">
          <a:extLst>
            <a:ext uri="{FF2B5EF4-FFF2-40B4-BE49-F238E27FC236}">
              <a16:creationId xmlns:a16="http://schemas.microsoft.com/office/drawing/2014/main" xmlns="" id="{9D4EB973-1FAA-4E9A-8C90-1D4640270B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41"/>
            </a:ext>
          </a:extLst>
        </a:blip>
        <a:stretch>
          <a:fillRect/>
        </a:stretch>
      </xdr:blipFill>
      <xdr:spPr>
        <a:xfrm>
          <a:off x="342901" y="4945674"/>
          <a:ext cx="233700" cy="249432"/>
        </a:xfrm>
        <a:prstGeom prst="rect">
          <a:avLst/>
        </a:prstGeom>
      </xdr:spPr>
    </xdr:pic>
    <xdr:clientData/>
  </xdr:twoCellAnchor>
  <xdr:twoCellAnchor editAs="oneCell">
    <xdr:from>
      <xdr:col>1</xdr:col>
      <xdr:colOff>7328</xdr:colOff>
      <xdr:row>25</xdr:row>
      <xdr:rowOff>183174</xdr:rowOff>
    </xdr:from>
    <xdr:to>
      <xdr:col>1</xdr:col>
      <xdr:colOff>241790</xdr:colOff>
      <xdr:row>26</xdr:row>
      <xdr:rowOff>184466</xdr:rowOff>
    </xdr:to>
    <xdr:pic>
      <xdr:nvPicPr>
        <xdr:cNvPr id="60" name="Gráfico 59" descr="Matemáticas con relleno sólido">
          <a:extLst>
            <a:ext uri="{FF2B5EF4-FFF2-40B4-BE49-F238E27FC236}">
              <a16:creationId xmlns:a16="http://schemas.microsoft.com/office/drawing/2014/main" xmlns="" id="{7229400D-EAEE-4AA7-8766-5FBADCD3E9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43"/>
            </a:ext>
          </a:extLst>
        </a:blip>
        <a:stretch>
          <a:fillRect/>
        </a:stretch>
      </xdr:blipFill>
      <xdr:spPr>
        <a:xfrm>
          <a:off x="350228" y="5345724"/>
          <a:ext cx="234462" cy="248942"/>
        </a:xfrm>
        <a:prstGeom prst="rect">
          <a:avLst/>
        </a:prstGeom>
      </xdr:spPr>
    </xdr:pic>
    <xdr:clientData/>
  </xdr:twoCellAnchor>
  <xdr:twoCellAnchor editAs="oneCell">
    <xdr:from>
      <xdr:col>1</xdr:col>
      <xdr:colOff>7327</xdr:colOff>
      <xdr:row>27</xdr:row>
      <xdr:rowOff>175847</xdr:rowOff>
    </xdr:from>
    <xdr:to>
      <xdr:col>1</xdr:col>
      <xdr:colOff>255810</xdr:colOff>
      <xdr:row>29</xdr:row>
      <xdr:rowOff>36634</xdr:rowOff>
    </xdr:to>
    <xdr:pic>
      <xdr:nvPicPr>
        <xdr:cNvPr id="61" name="Gráfico 60" descr="Gráfico de barras con relleno sólido">
          <a:extLst>
            <a:ext uri="{FF2B5EF4-FFF2-40B4-BE49-F238E27FC236}">
              <a16:creationId xmlns:a16="http://schemas.microsoft.com/office/drawing/2014/main" xmlns="" id="{F56DDE25-79A0-4C8C-A120-8A363BC92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45"/>
            </a:ext>
          </a:extLst>
        </a:blip>
        <a:stretch>
          <a:fillRect/>
        </a:stretch>
      </xdr:blipFill>
      <xdr:spPr>
        <a:xfrm>
          <a:off x="350227" y="5786072"/>
          <a:ext cx="248483" cy="260837"/>
        </a:xfrm>
        <a:prstGeom prst="rect">
          <a:avLst/>
        </a:prstGeom>
      </xdr:spPr>
    </xdr:pic>
    <xdr:clientData/>
  </xdr:twoCellAnchor>
  <xdr:twoCellAnchor editAs="oneCell">
    <xdr:from>
      <xdr:col>1</xdr:col>
      <xdr:colOff>14655</xdr:colOff>
      <xdr:row>29</xdr:row>
      <xdr:rowOff>175846</xdr:rowOff>
    </xdr:from>
    <xdr:to>
      <xdr:col>1</xdr:col>
      <xdr:colOff>255647</xdr:colOff>
      <xdr:row>31</xdr:row>
      <xdr:rowOff>24728</xdr:rowOff>
    </xdr:to>
    <xdr:pic>
      <xdr:nvPicPr>
        <xdr:cNvPr id="62" name="Gráfico 61" descr="Bombilla y lápiz con relleno sólido">
          <a:extLst>
            <a:ext uri="{FF2B5EF4-FFF2-40B4-BE49-F238E27FC236}">
              <a16:creationId xmlns:a16="http://schemas.microsoft.com/office/drawing/2014/main" xmlns="" id="{29BFF2F7-54D6-43BA-A694-E2A549AC39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47"/>
            </a:ext>
          </a:extLst>
        </a:blip>
        <a:stretch>
          <a:fillRect/>
        </a:stretch>
      </xdr:blipFill>
      <xdr:spPr>
        <a:xfrm>
          <a:off x="357555" y="6186121"/>
          <a:ext cx="240992" cy="248932"/>
        </a:xfrm>
        <a:prstGeom prst="rect">
          <a:avLst/>
        </a:prstGeom>
      </xdr:spPr>
    </xdr:pic>
    <xdr:clientData/>
  </xdr:twoCellAnchor>
  <xdr:twoCellAnchor editAs="oneCell">
    <xdr:from>
      <xdr:col>2</xdr:col>
      <xdr:colOff>35719</xdr:colOff>
      <xdr:row>1</xdr:row>
      <xdr:rowOff>47625</xdr:rowOff>
    </xdr:from>
    <xdr:to>
      <xdr:col>2</xdr:col>
      <xdr:colOff>862035</xdr:colOff>
      <xdr:row>3</xdr:row>
      <xdr:rowOff>178593</xdr:rowOff>
    </xdr:to>
    <xdr:pic>
      <xdr:nvPicPr>
        <xdr:cNvPr id="9" name="Imagen 8" descr="Què és Escoles + Sostenibles? | Barcelona + Sostenible">
          <a:extLst>
            <a:ext uri="{FF2B5EF4-FFF2-40B4-BE49-F238E27FC236}">
              <a16:creationId xmlns:a16="http://schemas.microsoft.com/office/drawing/2014/main" xmlns="" id="{71089D7A-F079-4625-A342-C5E0283C6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5313" y="238125"/>
          <a:ext cx="826316" cy="571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547688</xdr:colOff>
      <xdr:row>1</xdr:row>
      <xdr:rowOff>166687</xdr:rowOff>
    </xdr:from>
    <xdr:to>
      <xdr:col>16</xdr:col>
      <xdr:colOff>681038</xdr:colOff>
      <xdr:row>3</xdr:row>
      <xdr:rowOff>79964</xdr:rowOff>
    </xdr:to>
    <xdr:pic>
      <xdr:nvPicPr>
        <xdr:cNvPr id="10" name="Imagen 9" descr="AjBcn - Normativa Gràfica">
          <a:extLst>
            <a:ext uri="{FF2B5EF4-FFF2-40B4-BE49-F238E27FC236}">
              <a16:creationId xmlns:a16="http://schemas.microsoft.com/office/drawing/2014/main" xmlns="" id="{2B08DC02-4E38-4561-93C4-A9932E57C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84969" y="357187"/>
          <a:ext cx="895350" cy="3538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202406</xdr:colOff>
      <xdr:row>34</xdr:row>
      <xdr:rowOff>192881</xdr:rowOff>
    </xdr:to>
    <xdr:pic>
      <xdr:nvPicPr>
        <xdr:cNvPr id="12" name="Gráfico 11" descr="Lápiz con relleno sólido">
          <a:extLst>
            <a:ext uri="{FF2B5EF4-FFF2-40B4-BE49-F238E27FC236}">
              <a16:creationId xmlns:a16="http://schemas.microsoft.com/office/drawing/2014/main" xmlns="" id="{D2E9E403-853B-455A-BEDA-01B1A40D28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51"/>
            </a:ext>
          </a:extLst>
        </a:blip>
        <a:stretch>
          <a:fillRect/>
        </a:stretch>
      </xdr:blipFill>
      <xdr:spPr>
        <a:xfrm>
          <a:off x="10608469" y="7096125"/>
          <a:ext cx="202406" cy="202406"/>
        </a:xfrm>
        <a:prstGeom prst="rect">
          <a:avLst/>
        </a:prstGeom>
      </xdr:spPr>
    </xdr:pic>
    <xdr:clientData/>
  </xdr:twoCellAnchor>
  <xdr:oneCellAnchor>
    <xdr:from>
      <xdr:col>12</xdr:col>
      <xdr:colOff>916782</xdr:colOff>
      <xdr:row>35</xdr:row>
      <xdr:rowOff>83345</xdr:rowOff>
    </xdr:from>
    <xdr:ext cx="226219" cy="226219"/>
    <xdr:pic>
      <xdr:nvPicPr>
        <xdr:cNvPr id="29" name="Gráfico 28" descr="Cursor con relleno sólido">
          <a:extLst>
            <a:ext uri="{FF2B5EF4-FFF2-40B4-BE49-F238E27FC236}">
              <a16:creationId xmlns:a16="http://schemas.microsoft.com/office/drawing/2014/main" xmlns="" id="{870CF37F-A80F-411F-9048-94D231000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53"/>
            </a:ext>
          </a:extLst>
        </a:blip>
        <a:stretch>
          <a:fillRect/>
        </a:stretch>
      </xdr:blipFill>
      <xdr:spPr>
        <a:xfrm>
          <a:off x="10751345" y="7369970"/>
          <a:ext cx="226219" cy="226219"/>
        </a:xfrm>
        <a:prstGeom prst="rect">
          <a:avLst/>
        </a:prstGeom>
      </xdr:spPr>
    </xdr:pic>
    <xdr:clientData/>
  </xdr:oneCellAnchor>
  <xdr:oneCellAnchor>
    <xdr:from>
      <xdr:col>13</xdr:col>
      <xdr:colOff>1069182</xdr:colOff>
      <xdr:row>35</xdr:row>
      <xdr:rowOff>57150</xdr:rowOff>
    </xdr:from>
    <xdr:ext cx="226219" cy="226219"/>
    <xdr:pic>
      <xdr:nvPicPr>
        <xdr:cNvPr id="65" name="Gráfico 64" descr="Cursor con relleno sólido">
          <a:extLst>
            <a:ext uri="{FF2B5EF4-FFF2-40B4-BE49-F238E27FC236}">
              <a16:creationId xmlns:a16="http://schemas.microsoft.com/office/drawing/2014/main" xmlns="" id="{50A65EF2-7A99-47C9-B499-350FE890F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53"/>
            </a:ext>
          </a:extLst>
        </a:blip>
        <a:stretch>
          <a:fillRect/>
        </a:stretch>
      </xdr:blipFill>
      <xdr:spPr>
        <a:xfrm>
          <a:off x="11939588" y="7343775"/>
          <a:ext cx="226219" cy="226219"/>
        </a:xfrm>
        <a:prstGeom prst="rect">
          <a:avLst/>
        </a:prstGeom>
      </xdr:spPr>
    </xdr:pic>
    <xdr:clientData/>
  </xdr:oneCellAnchor>
  <xdr:twoCellAnchor editAs="oneCell">
    <xdr:from>
      <xdr:col>15</xdr:col>
      <xdr:colOff>59532</xdr:colOff>
      <xdr:row>34</xdr:row>
      <xdr:rowOff>107157</xdr:rowOff>
    </xdr:from>
    <xdr:to>
      <xdr:col>15</xdr:col>
      <xdr:colOff>261938</xdr:colOff>
      <xdr:row>35</xdr:row>
      <xdr:rowOff>90488</xdr:rowOff>
    </xdr:to>
    <xdr:pic>
      <xdr:nvPicPr>
        <xdr:cNvPr id="66" name="Gráfico 65" descr="Lápiz con relleno sólido">
          <a:extLst>
            <a:ext uri="{FF2B5EF4-FFF2-40B4-BE49-F238E27FC236}">
              <a16:creationId xmlns:a16="http://schemas.microsoft.com/office/drawing/2014/main" xmlns="" id="{CE574019-234A-4878-A539-79F82C686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51"/>
            </a:ext>
          </a:extLst>
        </a:blip>
        <a:stretch>
          <a:fillRect/>
        </a:stretch>
      </xdr:blipFill>
      <xdr:spPr>
        <a:xfrm>
          <a:off x="12858751" y="7203282"/>
          <a:ext cx="202406" cy="20240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83346</xdr:colOff>
      <xdr:row>1</xdr:row>
      <xdr:rowOff>71438</xdr:rowOff>
    </xdr:from>
    <xdr:to>
      <xdr:col>20</xdr:col>
      <xdr:colOff>607221</xdr:colOff>
      <xdr:row>3</xdr:row>
      <xdr:rowOff>159544</xdr:rowOff>
    </xdr:to>
    <xdr:pic>
      <xdr:nvPicPr>
        <xdr:cNvPr id="2" name="Gráfico 1" descr="Signo de intercalación hacia la izquierda con relleno sóli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798FC8DE-A2E2-4B6C-A579-9953956E8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 flipH="1">
          <a:off x="14751846" y="261938"/>
          <a:ext cx="523875" cy="526256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0</xdr:row>
      <xdr:rowOff>162983</xdr:rowOff>
    </xdr:from>
    <xdr:to>
      <xdr:col>21</xdr:col>
      <xdr:colOff>11906</xdr:colOff>
      <xdr:row>4</xdr:row>
      <xdr:rowOff>2911</xdr:rowOff>
    </xdr:to>
    <xdr:sp macro="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xmlns="" id="{F392F04C-4D05-42B8-9880-DA0207C452B6}"/>
            </a:ext>
          </a:extLst>
        </xdr:cNvPr>
        <xdr:cNvSpPr/>
      </xdr:nvSpPr>
      <xdr:spPr>
        <a:xfrm>
          <a:off x="13506450" y="162983"/>
          <a:ext cx="1821656" cy="716228"/>
        </a:xfrm>
        <a:prstGeom prst="roundRect">
          <a:avLst/>
        </a:prstGeom>
        <a:noFill/>
        <a:ln w="571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19</xdr:col>
      <xdr:colOff>71443</xdr:colOff>
      <xdr:row>1</xdr:row>
      <xdr:rowOff>59530</xdr:rowOff>
    </xdr:from>
    <xdr:to>
      <xdr:col>19</xdr:col>
      <xdr:colOff>595318</xdr:colOff>
      <xdr:row>3</xdr:row>
      <xdr:rowOff>147636</xdr:rowOff>
    </xdr:to>
    <xdr:pic>
      <xdr:nvPicPr>
        <xdr:cNvPr id="4" name="Gráfico 3" descr="Signo de intercalación hacia la izquierda con relleno sólid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B9465496-8184-4DCD-ABAB-35A8540DA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4092243" y="250030"/>
          <a:ext cx="523875" cy="526256"/>
        </a:xfrm>
        <a:prstGeom prst="rect">
          <a:avLst/>
        </a:prstGeom>
      </xdr:spPr>
    </xdr:pic>
    <xdr:clientData/>
  </xdr:twoCellAnchor>
  <xdr:twoCellAnchor editAs="oneCell">
    <xdr:from>
      <xdr:col>18</xdr:col>
      <xdr:colOff>107157</xdr:colOff>
      <xdr:row>1</xdr:row>
      <xdr:rowOff>59532</xdr:rowOff>
    </xdr:from>
    <xdr:to>
      <xdr:col>19</xdr:col>
      <xdr:colOff>154782</xdr:colOff>
      <xdr:row>3</xdr:row>
      <xdr:rowOff>178595</xdr:rowOff>
    </xdr:to>
    <xdr:pic>
      <xdr:nvPicPr>
        <xdr:cNvPr id="5" name="Gráfico 4" descr="Icono de menú de hamburguesa con relleno sólid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1CFAD5CC-50B9-4EFD-9C39-38ED2B8C4B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7"/>
            </a:ext>
          </a:extLst>
        </a:blip>
        <a:stretch>
          <a:fillRect/>
        </a:stretch>
      </xdr:blipFill>
      <xdr:spPr>
        <a:xfrm>
          <a:off x="13613607" y="250032"/>
          <a:ext cx="561975" cy="557213"/>
        </a:xfrm>
        <a:prstGeom prst="rect">
          <a:avLst/>
        </a:prstGeom>
      </xdr:spPr>
    </xdr:pic>
    <xdr:clientData/>
  </xdr:twoCellAnchor>
  <xdr:twoCellAnchor>
    <xdr:from>
      <xdr:col>0</xdr:col>
      <xdr:colOff>309559</xdr:colOff>
      <xdr:row>0</xdr:row>
      <xdr:rowOff>5</xdr:rowOff>
    </xdr:from>
    <xdr:to>
      <xdr:col>0</xdr:col>
      <xdr:colOff>328607</xdr:colOff>
      <xdr:row>55</xdr:row>
      <xdr:rowOff>48005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xmlns="" id="{3861C729-29B2-4EF8-93D8-14B0F090BBA6}"/>
            </a:ext>
          </a:extLst>
        </xdr:cNvPr>
        <xdr:cNvCxnSpPr/>
      </xdr:nvCxnSpPr>
      <xdr:spPr>
        <a:xfrm flipH="1">
          <a:off x="271459" y="5"/>
          <a:ext cx="0" cy="11173200"/>
        </a:xfrm>
        <a:prstGeom prst="line">
          <a:avLst/>
        </a:prstGeom>
        <a:ln w="76200">
          <a:solidFill>
            <a:srgbClr val="EDCEB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261936</xdr:colOff>
      <xdr:row>0</xdr:row>
      <xdr:rowOff>166687</xdr:rowOff>
    </xdr:from>
    <xdr:to>
      <xdr:col>17</xdr:col>
      <xdr:colOff>23811</xdr:colOff>
      <xdr:row>3</xdr:row>
      <xdr:rowOff>247649</xdr:rowOff>
    </xdr:to>
    <xdr:sp macro="" textlink="">
      <xdr:nvSpPr>
        <xdr:cNvPr id="7" name="Rectángulo: esquinas redondeadas 6">
          <a:extLst>
            <a:ext uri="{FF2B5EF4-FFF2-40B4-BE49-F238E27FC236}">
              <a16:creationId xmlns:a16="http://schemas.microsoft.com/office/drawing/2014/main" xmlns="" id="{B841E57F-3D09-4C20-B462-DB6248EC471B}"/>
            </a:ext>
          </a:extLst>
        </xdr:cNvPr>
        <xdr:cNvSpPr/>
      </xdr:nvSpPr>
      <xdr:spPr>
        <a:xfrm>
          <a:off x="528636" y="166687"/>
          <a:ext cx="12753975" cy="709612"/>
        </a:xfrm>
        <a:prstGeom prst="roundRect">
          <a:avLst/>
        </a:prstGeom>
        <a:noFill/>
        <a:ln w="571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1</xdr:col>
      <xdr:colOff>130970</xdr:colOff>
      <xdr:row>6</xdr:row>
      <xdr:rowOff>35719</xdr:rowOff>
    </xdr:from>
    <xdr:to>
      <xdr:col>2</xdr:col>
      <xdr:colOff>214315</xdr:colOff>
      <xdr:row>7</xdr:row>
      <xdr:rowOff>214314</xdr:rowOff>
    </xdr:to>
    <xdr:pic>
      <xdr:nvPicPr>
        <xdr:cNvPr id="8" name="Gráfico 7" descr="Gesto de doble toque con relleno sólido">
          <a:extLst>
            <a:ext uri="{FF2B5EF4-FFF2-40B4-BE49-F238E27FC236}">
              <a16:creationId xmlns:a16="http://schemas.microsoft.com/office/drawing/2014/main" xmlns="" id="{F1A4117F-54E2-40C9-814C-4A33CCF764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9"/>
            </a:ext>
          </a:extLst>
        </a:blip>
        <a:stretch>
          <a:fillRect/>
        </a:stretch>
      </xdr:blipFill>
      <xdr:spPr>
        <a:xfrm rot="8223432">
          <a:off x="397670" y="1302544"/>
          <a:ext cx="378620" cy="378620"/>
        </a:xfrm>
        <a:prstGeom prst="rect">
          <a:avLst/>
        </a:prstGeom>
      </xdr:spPr>
    </xdr:pic>
    <xdr:clientData/>
  </xdr:twoCellAnchor>
  <xdr:twoCellAnchor>
    <xdr:from>
      <xdr:col>4</xdr:col>
      <xdr:colOff>726280</xdr:colOff>
      <xdr:row>5</xdr:row>
      <xdr:rowOff>152399</xdr:rowOff>
    </xdr:from>
    <xdr:to>
      <xdr:col>16</xdr:col>
      <xdr:colOff>23812</xdr:colOff>
      <xdr:row>7</xdr:row>
      <xdr:rowOff>273844</xdr:rowOff>
    </xdr:to>
    <xdr:sp macro="" textlink="">
      <xdr:nvSpPr>
        <xdr:cNvPr id="21" name="Rectángulo: esquinas redondeadas 20">
          <a:extLst>
            <a:ext uri="{FF2B5EF4-FFF2-40B4-BE49-F238E27FC236}">
              <a16:creationId xmlns:a16="http://schemas.microsoft.com/office/drawing/2014/main" xmlns="" id="{515803EE-8C97-4F90-8D1C-A454CE86D2CE}"/>
            </a:ext>
          </a:extLst>
        </xdr:cNvPr>
        <xdr:cNvSpPr/>
      </xdr:nvSpPr>
      <xdr:spPr>
        <a:xfrm>
          <a:off x="3278980" y="1228724"/>
          <a:ext cx="9270207" cy="511970"/>
        </a:xfrm>
        <a:prstGeom prst="roundRect">
          <a:avLst/>
        </a:prstGeom>
        <a:noFill/>
        <a:ln w="571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23814</xdr:colOff>
      <xdr:row>54</xdr:row>
      <xdr:rowOff>6</xdr:rowOff>
    </xdr:from>
    <xdr:to>
      <xdr:col>1</xdr:col>
      <xdr:colOff>262276</xdr:colOff>
      <xdr:row>56</xdr:row>
      <xdr:rowOff>119406</xdr:rowOff>
    </xdr:to>
    <xdr:sp macro="" textlink="">
      <xdr:nvSpPr>
        <xdr:cNvPr id="22" name="Elipse 21">
          <a:extLst>
            <a:ext uri="{FF2B5EF4-FFF2-40B4-BE49-F238E27FC236}">
              <a16:creationId xmlns:a16="http://schemas.microsoft.com/office/drawing/2014/main" xmlns="" id="{2F5652B5-5EF4-48B0-9154-42EC0FCE3143}"/>
            </a:ext>
          </a:extLst>
        </xdr:cNvPr>
        <xdr:cNvSpPr/>
      </xdr:nvSpPr>
      <xdr:spPr>
        <a:xfrm>
          <a:off x="23814" y="8370100"/>
          <a:ext cx="500400" cy="500400"/>
        </a:xfrm>
        <a:prstGeom prst="ellipse">
          <a:avLst/>
        </a:prstGeom>
        <a:solidFill>
          <a:srgbClr val="EDCEB5"/>
        </a:solidFill>
        <a:ln>
          <a:solidFill>
            <a:srgbClr val="EDCEB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0</xdr:col>
      <xdr:colOff>47624</xdr:colOff>
      <xdr:row>54</xdr:row>
      <xdr:rowOff>23816</xdr:rowOff>
    </xdr:from>
    <xdr:to>
      <xdr:col>1</xdr:col>
      <xdr:colOff>250030</xdr:colOff>
      <xdr:row>56</xdr:row>
      <xdr:rowOff>103191</xdr:rowOff>
    </xdr:to>
    <xdr:pic>
      <xdr:nvPicPr>
        <xdr:cNvPr id="23" name="Gráfico 22" descr="Círculo con flecha a la izquierda con relleno sólido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8953C036-6886-437F-A2E9-E62A61246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12"/>
            </a:ext>
          </a:extLst>
        </a:blip>
        <a:stretch>
          <a:fillRect/>
        </a:stretch>
      </xdr:blipFill>
      <xdr:spPr>
        <a:xfrm rot="5400000">
          <a:off x="49608" y="8391926"/>
          <a:ext cx="460375" cy="464344"/>
        </a:xfrm>
        <a:prstGeom prst="rect">
          <a:avLst/>
        </a:prstGeom>
      </xdr:spPr>
    </xdr:pic>
    <xdr:clientData/>
  </xdr:twoCellAnchor>
  <xdr:twoCellAnchor>
    <xdr:from>
      <xdr:col>4</xdr:col>
      <xdr:colOff>726280</xdr:colOff>
      <xdr:row>53</xdr:row>
      <xdr:rowOff>198436</xdr:rowOff>
    </xdr:from>
    <xdr:to>
      <xdr:col>16</xdr:col>
      <xdr:colOff>23812</xdr:colOff>
      <xdr:row>56</xdr:row>
      <xdr:rowOff>21430</xdr:rowOff>
    </xdr:to>
    <xdr:sp macro="" textlink="">
      <xdr:nvSpPr>
        <xdr:cNvPr id="24" name="Rectángulo: esquinas redondeadas 23">
          <a:extLst>
            <a:ext uri="{FF2B5EF4-FFF2-40B4-BE49-F238E27FC236}">
              <a16:creationId xmlns:a16="http://schemas.microsoft.com/office/drawing/2014/main" xmlns="" id="{AC387267-34B3-4966-BA77-CF9DD261BD60}"/>
            </a:ext>
          </a:extLst>
        </xdr:cNvPr>
        <xdr:cNvSpPr/>
      </xdr:nvSpPr>
      <xdr:spPr>
        <a:xfrm>
          <a:off x="3278980" y="10933111"/>
          <a:ext cx="9270207" cy="404019"/>
        </a:xfrm>
        <a:prstGeom prst="roundRect">
          <a:avLst/>
        </a:prstGeom>
        <a:noFill/>
        <a:ln w="571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21</xdr:col>
      <xdr:colOff>250026</xdr:colOff>
      <xdr:row>0</xdr:row>
      <xdr:rowOff>0</xdr:rowOff>
    </xdr:from>
    <xdr:to>
      <xdr:col>21</xdr:col>
      <xdr:colOff>269074</xdr:colOff>
      <xdr:row>55</xdr:row>
      <xdr:rowOff>48000</xdr:rowOff>
    </xdr:to>
    <xdr:cxnSp macro="">
      <xdr:nvCxnSpPr>
        <xdr:cNvPr id="25" name="Conector recto 24">
          <a:extLst>
            <a:ext uri="{FF2B5EF4-FFF2-40B4-BE49-F238E27FC236}">
              <a16:creationId xmlns:a16="http://schemas.microsoft.com/office/drawing/2014/main" xmlns="" id="{F3C2B79F-CB55-421F-9699-9E9174177416}"/>
            </a:ext>
          </a:extLst>
        </xdr:cNvPr>
        <xdr:cNvCxnSpPr/>
      </xdr:nvCxnSpPr>
      <xdr:spPr>
        <a:xfrm flipH="1">
          <a:off x="15566226" y="0"/>
          <a:ext cx="19048" cy="11173200"/>
        </a:xfrm>
        <a:prstGeom prst="line">
          <a:avLst/>
        </a:prstGeom>
        <a:ln w="76200">
          <a:solidFill>
            <a:srgbClr val="EDCEB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54</xdr:row>
      <xdr:rowOff>0</xdr:rowOff>
    </xdr:from>
    <xdr:to>
      <xdr:col>22</xdr:col>
      <xdr:colOff>202406</xdr:colOff>
      <xdr:row>56</xdr:row>
      <xdr:rowOff>119400</xdr:rowOff>
    </xdr:to>
    <xdr:sp macro="" textlink="">
      <xdr:nvSpPr>
        <xdr:cNvPr id="26" name="Elipse 25">
          <a:extLst>
            <a:ext uri="{FF2B5EF4-FFF2-40B4-BE49-F238E27FC236}">
              <a16:creationId xmlns:a16="http://schemas.microsoft.com/office/drawing/2014/main" xmlns="" id="{B8E99C41-CA97-410C-8E11-649B3A8C2D0D}"/>
            </a:ext>
          </a:extLst>
        </xdr:cNvPr>
        <xdr:cNvSpPr/>
      </xdr:nvSpPr>
      <xdr:spPr>
        <a:xfrm>
          <a:off x="14347031" y="9286875"/>
          <a:ext cx="488156" cy="500400"/>
        </a:xfrm>
        <a:prstGeom prst="ellipse">
          <a:avLst/>
        </a:prstGeom>
        <a:solidFill>
          <a:srgbClr val="EDCEB5"/>
        </a:solidFill>
        <a:ln>
          <a:solidFill>
            <a:srgbClr val="EDCEB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21</xdr:col>
      <xdr:colOff>23810</xdr:colOff>
      <xdr:row>54</xdr:row>
      <xdr:rowOff>23809</xdr:rowOff>
    </xdr:from>
    <xdr:to>
      <xdr:col>22</xdr:col>
      <xdr:colOff>202404</xdr:colOff>
      <xdr:row>56</xdr:row>
      <xdr:rowOff>103184</xdr:rowOff>
    </xdr:to>
    <xdr:pic>
      <xdr:nvPicPr>
        <xdr:cNvPr id="27" name="Gráfico 26" descr="Círculo con flecha a la izquierda con relleno sólido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647F5229-E2F3-463B-8FB3-02251F209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12"/>
            </a:ext>
          </a:extLst>
        </a:blip>
        <a:stretch>
          <a:fillRect/>
        </a:stretch>
      </xdr:blipFill>
      <xdr:spPr>
        <a:xfrm rot="5400000">
          <a:off x="14372825" y="9308700"/>
          <a:ext cx="460375" cy="464344"/>
        </a:xfrm>
        <a:prstGeom prst="rect">
          <a:avLst/>
        </a:prstGeom>
      </xdr:spPr>
    </xdr:pic>
    <xdr:clientData/>
  </xdr:twoCellAnchor>
  <xdr:twoCellAnchor editAs="oneCell">
    <xdr:from>
      <xdr:col>16</xdr:col>
      <xdr:colOff>48706</xdr:colOff>
      <xdr:row>53</xdr:row>
      <xdr:rowOff>130970</xdr:rowOff>
    </xdr:from>
    <xdr:to>
      <xdr:col>16</xdr:col>
      <xdr:colOff>572581</xdr:colOff>
      <xdr:row>56</xdr:row>
      <xdr:rowOff>88107</xdr:rowOff>
    </xdr:to>
    <xdr:pic>
      <xdr:nvPicPr>
        <xdr:cNvPr id="28" name="Gráfico 27" descr="Signo de intercalación hacia la izquierda con relleno sólido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xmlns="" id="{D8A3C0B9-4A19-48E3-9ACF-EBEF114F2F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 flipH="1">
          <a:off x="12574081" y="10875170"/>
          <a:ext cx="523875" cy="528637"/>
        </a:xfrm>
        <a:prstGeom prst="rect">
          <a:avLst/>
        </a:prstGeom>
      </xdr:spPr>
    </xdr:pic>
    <xdr:clientData/>
  </xdr:twoCellAnchor>
  <xdr:twoCellAnchor editAs="oneCell">
    <xdr:from>
      <xdr:col>4</xdr:col>
      <xdr:colOff>166684</xdr:colOff>
      <xdr:row>53</xdr:row>
      <xdr:rowOff>130970</xdr:rowOff>
    </xdr:from>
    <xdr:to>
      <xdr:col>4</xdr:col>
      <xdr:colOff>690559</xdr:colOff>
      <xdr:row>56</xdr:row>
      <xdr:rowOff>88107</xdr:rowOff>
    </xdr:to>
    <xdr:pic>
      <xdr:nvPicPr>
        <xdr:cNvPr id="30" name="Gráfico 29" descr="Signo de intercalación hacia la izquierda con relleno sólido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xmlns="" id="{14725FA4-F28B-4FDC-97E3-90E7586C64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719384" y="10875170"/>
          <a:ext cx="523875" cy="528637"/>
        </a:xfrm>
        <a:prstGeom prst="rect">
          <a:avLst/>
        </a:prstGeom>
      </xdr:spPr>
    </xdr:pic>
    <xdr:clientData/>
  </xdr:twoCellAnchor>
  <xdr:twoCellAnchor>
    <xdr:from>
      <xdr:col>7</xdr:col>
      <xdr:colOff>458931</xdr:colOff>
      <xdr:row>10</xdr:row>
      <xdr:rowOff>193739</xdr:rowOff>
    </xdr:from>
    <xdr:to>
      <xdr:col>7</xdr:col>
      <xdr:colOff>459590</xdr:colOff>
      <xdr:row>12</xdr:row>
      <xdr:rowOff>2762</xdr:rowOff>
    </xdr:to>
    <xdr:cxnSp macro="">
      <xdr:nvCxnSpPr>
        <xdr:cNvPr id="31" name="Conector recto 30">
          <a:extLst>
            <a:ext uri="{FF2B5EF4-FFF2-40B4-BE49-F238E27FC236}">
              <a16:creationId xmlns:a16="http://schemas.microsoft.com/office/drawing/2014/main" xmlns="" id="{134FA49E-A4B6-4489-B7A5-C44DBEE742A0}"/>
            </a:ext>
          </a:extLst>
        </xdr:cNvPr>
        <xdr:cNvCxnSpPr/>
      </xdr:nvCxnSpPr>
      <xdr:spPr>
        <a:xfrm flipH="1">
          <a:off x="5411931" y="2346389"/>
          <a:ext cx="659" cy="218598"/>
        </a:xfrm>
        <a:prstGeom prst="line">
          <a:avLst/>
        </a:prstGeom>
        <a:ln w="76200">
          <a:solidFill>
            <a:schemeClr val="accent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392906</xdr:colOff>
      <xdr:row>11</xdr:row>
      <xdr:rowOff>0</xdr:rowOff>
    </xdr:from>
    <xdr:to>
      <xdr:col>13</xdr:col>
      <xdr:colOff>393565</xdr:colOff>
      <xdr:row>12</xdr:row>
      <xdr:rowOff>11429</xdr:rowOff>
    </xdr:to>
    <xdr:cxnSp macro="">
      <xdr:nvCxnSpPr>
        <xdr:cNvPr id="33" name="Conector recto 32">
          <a:extLst>
            <a:ext uri="{FF2B5EF4-FFF2-40B4-BE49-F238E27FC236}">
              <a16:creationId xmlns:a16="http://schemas.microsoft.com/office/drawing/2014/main" xmlns="" id="{E14BCA4E-FC38-477B-97A4-D76367667A63}"/>
            </a:ext>
          </a:extLst>
        </xdr:cNvPr>
        <xdr:cNvCxnSpPr/>
      </xdr:nvCxnSpPr>
      <xdr:spPr>
        <a:xfrm flipH="1">
          <a:off x="10537031" y="2352675"/>
          <a:ext cx="659" cy="220979"/>
        </a:xfrm>
        <a:prstGeom prst="line">
          <a:avLst/>
        </a:prstGeom>
        <a:ln w="76200">
          <a:solidFill>
            <a:schemeClr val="accent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321467</xdr:colOff>
      <xdr:row>16</xdr:row>
      <xdr:rowOff>11906</xdr:rowOff>
    </xdr:from>
    <xdr:to>
      <xdr:col>10</xdr:col>
      <xdr:colOff>690564</xdr:colOff>
      <xdr:row>17</xdr:row>
      <xdr:rowOff>178596</xdr:rowOff>
    </xdr:to>
    <xdr:pic>
      <xdr:nvPicPr>
        <xdr:cNvPr id="35" name="Gráfico 34" descr="Información con relleno sólido">
          <a:extLst>
            <a:ext uri="{FF2B5EF4-FFF2-40B4-BE49-F238E27FC236}">
              <a16:creationId xmlns:a16="http://schemas.microsoft.com/office/drawing/2014/main" xmlns="" id="{1EAFB2D4-A987-454D-AE15-0A7EC2264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19"/>
            </a:ext>
          </a:extLst>
        </a:blip>
        <a:stretch>
          <a:fillRect/>
        </a:stretch>
      </xdr:blipFill>
      <xdr:spPr>
        <a:xfrm>
          <a:off x="7779542" y="3374231"/>
          <a:ext cx="369097" cy="366715"/>
        </a:xfrm>
        <a:prstGeom prst="rect">
          <a:avLst/>
        </a:prstGeom>
      </xdr:spPr>
    </xdr:pic>
    <xdr:clientData/>
  </xdr:twoCellAnchor>
  <xdr:twoCellAnchor editAs="oneCell">
    <xdr:from>
      <xdr:col>5</xdr:col>
      <xdr:colOff>130968</xdr:colOff>
      <xdr:row>6</xdr:row>
      <xdr:rowOff>2959</xdr:rowOff>
    </xdr:from>
    <xdr:to>
      <xdr:col>5</xdr:col>
      <xdr:colOff>547687</xdr:colOff>
      <xdr:row>7</xdr:row>
      <xdr:rowOff>240822</xdr:rowOff>
    </xdr:to>
    <xdr:pic>
      <xdr:nvPicPr>
        <xdr:cNvPr id="36" name="Gráfico 35" descr="Bombilla con relleno sólido">
          <a:extLst>
            <a:ext uri="{FF2B5EF4-FFF2-40B4-BE49-F238E27FC236}">
              <a16:creationId xmlns:a16="http://schemas.microsoft.com/office/drawing/2014/main" xmlns="" id="{109920BE-D764-40E1-9533-6D5B2237B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1"/>
            </a:ext>
          </a:extLst>
        </a:blip>
        <a:stretch>
          <a:fillRect/>
        </a:stretch>
      </xdr:blipFill>
      <xdr:spPr>
        <a:xfrm>
          <a:off x="3440906" y="1276928"/>
          <a:ext cx="416719" cy="440269"/>
        </a:xfrm>
        <a:prstGeom prst="rect">
          <a:avLst/>
        </a:prstGeom>
      </xdr:spPr>
    </xdr:pic>
    <xdr:clientData/>
  </xdr:twoCellAnchor>
  <xdr:twoCellAnchor editAs="oneCell">
    <xdr:from>
      <xdr:col>15</xdr:col>
      <xdr:colOff>157164</xdr:colOff>
      <xdr:row>5</xdr:row>
      <xdr:rowOff>179175</xdr:rowOff>
    </xdr:from>
    <xdr:to>
      <xdr:col>15</xdr:col>
      <xdr:colOff>583406</xdr:colOff>
      <xdr:row>7</xdr:row>
      <xdr:rowOff>236599</xdr:rowOff>
    </xdr:to>
    <xdr:pic>
      <xdr:nvPicPr>
        <xdr:cNvPr id="37" name="Gráfico 36" descr="Bombilla con relleno sólido">
          <a:extLst>
            <a:ext uri="{FF2B5EF4-FFF2-40B4-BE49-F238E27FC236}">
              <a16:creationId xmlns:a16="http://schemas.microsoft.com/office/drawing/2014/main" xmlns="" id="{2F15C1B2-AF63-4123-A2E8-DA55B9D70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1"/>
            </a:ext>
          </a:extLst>
        </a:blip>
        <a:stretch>
          <a:fillRect/>
        </a:stretch>
      </xdr:blipFill>
      <xdr:spPr>
        <a:xfrm>
          <a:off x="11932445" y="1262644"/>
          <a:ext cx="426242" cy="450330"/>
        </a:xfrm>
        <a:prstGeom prst="rect">
          <a:avLst/>
        </a:prstGeom>
      </xdr:spPr>
    </xdr:pic>
    <xdr:clientData/>
  </xdr:twoCellAnchor>
  <xdr:twoCellAnchor editAs="oneCell">
    <xdr:from>
      <xdr:col>1</xdr:col>
      <xdr:colOff>11907</xdr:colOff>
      <xdr:row>9</xdr:row>
      <xdr:rowOff>178593</xdr:rowOff>
    </xdr:from>
    <xdr:to>
      <xdr:col>1</xdr:col>
      <xdr:colOff>277252</xdr:colOff>
      <xdr:row>11</xdr:row>
      <xdr:rowOff>47623</xdr:rowOff>
    </xdr:to>
    <xdr:pic>
      <xdr:nvPicPr>
        <xdr:cNvPr id="60" name="Gráfico 59" descr="Ayuda con relleno sólido">
          <a:extLst>
            <a:ext uri="{FF2B5EF4-FFF2-40B4-BE49-F238E27FC236}">
              <a16:creationId xmlns:a16="http://schemas.microsoft.com/office/drawing/2014/main" xmlns="" id="{08897110-AC0A-426A-899B-F3C75477F5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4"/>
            </a:ext>
          </a:extLst>
        </a:blip>
        <a:stretch>
          <a:fillRect/>
        </a:stretch>
      </xdr:blipFill>
      <xdr:spPr>
        <a:xfrm>
          <a:off x="278607" y="2131218"/>
          <a:ext cx="265345" cy="269080"/>
        </a:xfrm>
        <a:prstGeom prst="rect">
          <a:avLst/>
        </a:prstGeom>
      </xdr:spPr>
    </xdr:pic>
    <xdr:clientData/>
  </xdr:twoCellAnchor>
  <xdr:twoCellAnchor editAs="oneCell">
    <xdr:from>
      <xdr:col>1</xdr:col>
      <xdr:colOff>25644</xdr:colOff>
      <xdr:row>11</xdr:row>
      <xdr:rowOff>175847</xdr:rowOff>
    </xdr:from>
    <xdr:to>
      <xdr:col>1</xdr:col>
      <xdr:colOff>274461</xdr:colOff>
      <xdr:row>13</xdr:row>
      <xdr:rowOff>30591</xdr:rowOff>
    </xdr:to>
    <xdr:pic>
      <xdr:nvPicPr>
        <xdr:cNvPr id="61" name="Gráfico 60" descr="Portapapeles con relleno sólido">
          <a:extLst>
            <a:ext uri="{FF2B5EF4-FFF2-40B4-BE49-F238E27FC236}">
              <a16:creationId xmlns:a16="http://schemas.microsoft.com/office/drawing/2014/main" xmlns="" id="{BC86F862-F4C1-422D-9A9C-EE7A0F46A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6"/>
            </a:ext>
          </a:extLst>
        </a:blip>
        <a:stretch>
          <a:fillRect/>
        </a:stretch>
      </xdr:blipFill>
      <xdr:spPr>
        <a:xfrm>
          <a:off x="292344" y="2528522"/>
          <a:ext cx="248817" cy="264319"/>
        </a:xfrm>
        <a:prstGeom prst="rect">
          <a:avLst/>
        </a:prstGeom>
      </xdr:spPr>
    </xdr:pic>
    <xdr:clientData/>
  </xdr:twoCellAnchor>
  <xdr:twoCellAnchor editAs="oneCell">
    <xdr:from>
      <xdr:col>1</xdr:col>
      <xdr:colOff>21980</xdr:colOff>
      <xdr:row>13</xdr:row>
      <xdr:rowOff>183174</xdr:rowOff>
    </xdr:from>
    <xdr:to>
      <xdr:col>1</xdr:col>
      <xdr:colOff>248986</xdr:colOff>
      <xdr:row>15</xdr:row>
      <xdr:rowOff>21983</xdr:rowOff>
    </xdr:to>
    <xdr:pic>
      <xdr:nvPicPr>
        <xdr:cNvPr id="62" name="Gráfico 61" descr="Cabeza con engranajes con relleno sólido">
          <a:extLst>
            <a:ext uri="{FF2B5EF4-FFF2-40B4-BE49-F238E27FC236}">
              <a16:creationId xmlns:a16="http://schemas.microsoft.com/office/drawing/2014/main" xmlns="" id="{028062C5-9E1C-436F-8E10-56DD2DEB53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8"/>
            </a:ext>
          </a:extLst>
        </a:blip>
        <a:stretch>
          <a:fillRect/>
        </a:stretch>
      </xdr:blipFill>
      <xdr:spPr>
        <a:xfrm>
          <a:off x="288680" y="2945424"/>
          <a:ext cx="227006" cy="238859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15</xdr:row>
      <xdr:rowOff>183174</xdr:rowOff>
    </xdr:from>
    <xdr:to>
      <xdr:col>1</xdr:col>
      <xdr:colOff>234463</xdr:colOff>
      <xdr:row>17</xdr:row>
      <xdr:rowOff>24685</xdr:rowOff>
    </xdr:to>
    <xdr:pic>
      <xdr:nvPicPr>
        <xdr:cNvPr id="63" name="Gráfico 62" descr="Termómetro con relleno sólido">
          <a:extLst>
            <a:ext uri="{FF2B5EF4-FFF2-40B4-BE49-F238E27FC236}">
              <a16:creationId xmlns:a16="http://schemas.microsoft.com/office/drawing/2014/main" xmlns="" id="{E437BBF9-74E6-43CF-A414-332C2E902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0"/>
            </a:ext>
          </a:extLst>
        </a:blip>
        <a:stretch>
          <a:fillRect/>
        </a:stretch>
      </xdr:blipFill>
      <xdr:spPr>
        <a:xfrm>
          <a:off x="266701" y="3345474"/>
          <a:ext cx="234462" cy="2415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</xdr:row>
      <xdr:rowOff>183174</xdr:rowOff>
    </xdr:from>
    <xdr:to>
      <xdr:col>1</xdr:col>
      <xdr:colOff>239101</xdr:colOff>
      <xdr:row>19</xdr:row>
      <xdr:rowOff>29309</xdr:rowOff>
    </xdr:to>
    <xdr:pic>
      <xdr:nvPicPr>
        <xdr:cNvPr id="64" name="Gráfico 63" descr="Autobús con relleno sólido">
          <a:extLst>
            <a:ext uri="{FF2B5EF4-FFF2-40B4-BE49-F238E27FC236}">
              <a16:creationId xmlns:a16="http://schemas.microsoft.com/office/drawing/2014/main" xmlns="" id="{F77EF6FA-86F3-48B2-B465-35367352E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2"/>
            </a:ext>
          </a:extLst>
        </a:blip>
        <a:stretch>
          <a:fillRect/>
        </a:stretch>
      </xdr:blipFill>
      <xdr:spPr>
        <a:xfrm>
          <a:off x="266700" y="3745524"/>
          <a:ext cx="239101" cy="246185"/>
        </a:xfrm>
        <a:prstGeom prst="rect">
          <a:avLst/>
        </a:prstGeom>
      </xdr:spPr>
    </xdr:pic>
    <xdr:clientData/>
  </xdr:twoCellAnchor>
  <xdr:twoCellAnchor editAs="oneCell">
    <xdr:from>
      <xdr:col>0</xdr:col>
      <xdr:colOff>344364</xdr:colOff>
      <xdr:row>19</xdr:row>
      <xdr:rowOff>190500</xdr:rowOff>
    </xdr:from>
    <xdr:to>
      <xdr:col>1</xdr:col>
      <xdr:colOff>236606</xdr:colOff>
      <xdr:row>21</xdr:row>
      <xdr:rowOff>36633</xdr:rowOff>
    </xdr:to>
    <xdr:pic>
      <xdr:nvPicPr>
        <xdr:cNvPr id="65" name="Gráfico 64" descr="Bombilla con relleno sólido">
          <a:extLst>
            <a:ext uri="{FF2B5EF4-FFF2-40B4-BE49-F238E27FC236}">
              <a16:creationId xmlns:a16="http://schemas.microsoft.com/office/drawing/2014/main" xmlns="" id="{997889B7-1221-429B-B511-BC39C5972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4"/>
            </a:ext>
          </a:extLst>
        </a:blip>
        <a:stretch>
          <a:fillRect/>
        </a:stretch>
      </xdr:blipFill>
      <xdr:spPr>
        <a:xfrm>
          <a:off x="268164" y="4152900"/>
          <a:ext cx="235142" cy="246183"/>
        </a:xfrm>
        <a:prstGeom prst="rect">
          <a:avLst/>
        </a:prstGeom>
      </xdr:spPr>
    </xdr:pic>
    <xdr:clientData/>
  </xdr:twoCellAnchor>
  <xdr:twoCellAnchor editAs="oneCell">
    <xdr:from>
      <xdr:col>1</xdr:col>
      <xdr:colOff>7327</xdr:colOff>
      <xdr:row>22</xdr:row>
      <xdr:rowOff>0</xdr:rowOff>
    </xdr:from>
    <xdr:to>
      <xdr:col>1</xdr:col>
      <xdr:colOff>234462</xdr:colOff>
      <xdr:row>23</xdr:row>
      <xdr:rowOff>41543</xdr:rowOff>
    </xdr:to>
    <xdr:pic>
      <xdr:nvPicPr>
        <xdr:cNvPr id="66" name="Gráfico 65" descr="Grifo con fugas con relleno sólido">
          <a:extLst>
            <a:ext uri="{FF2B5EF4-FFF2-40B4-BE49-F238E27FC236}">
              <a16:creationId xmlns:a16="http://schemas.microsoft.com/office/drawing/2014/main" xmlns="" id="{B121817B-07A2-4844-9F83-8148F95D6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6"/>
            </a:ext>
          </a:extLst>
        </a:blip>
        <a:stretch>
          <a:fillRect/>
        </a:stretch>
      </xdr:blipFill>
      <xdr:spPr>
        <a:xfrm>
          <a:off x="274027" y="4562475"/>
          <a:ext cx="227135" cy="241568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23</xdr:row>
      <xdr:rowOff>183174</xdr:rowOff>
    </xdr:from>
    <xdr:to>
      <xdr:col>1</xdr:col>
      <xdr:colOff>233701</xdr:colOff>
      <xdr:row>25</xdr:row>
      <xdr:rowOff>32556</xdr:rowOff>
    </xdr:to>
    <xdr:pic>
      <xdr:nvPicPr>
        <xdr:cNvPr id="67" name="Gráfico 66" descr="Basura con relleno sólido">
          <a:extLst>
            <a:ext uri="{FF2B5EF4-FFF2-40B4-BE49-F238E27FC236}">
              <a16:creationId xmlns:a16="http://schemas.microsoft.com/office/drawing/2014/main" xmlns="" id="{05BA8970-C4A4-4AD6-B5C5-DF2292FD7D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8"/>
            </a:ext>
          </a:extLst>
        </a:blip>
        <a:stretch>
          <a:fillRect/>
        </a:stretch>
      </xdr:blipFill>
      <xdr:spPr>
        <a:xfrm>
          <a:off x="266701" y="4945674"/>
          <a:ext cx="233700" cy="249432"/>
        </a:xfrm>
        <a:prstGeom prst="rect">
          <a:avLst/>
        </a:prstGeom>
      </xdr:spPr>
    </xdr:pic>
    <xdr:clientData/>
  </xdr:twoCellAnchor>
  <xdr:twoCellAnchor editAs="oneCell">
    <xdr:from>
      <xdr:col>1</xdr:col>
      <xdr:colOff>7328</xdr:colOff>
      <xdr:row>25</xdr:row>
      <xdr:rowOff>183174</xdr:rowOff>
    </xdr:from>
    <xdr:to>
      <xdr:col>1</xdr:col>
      <xdr:colOff>241790</xdr:colOff>
      <xdr:row>26</xdr:row>
      <xdr:rowOff>184466</xdr:rowOff>
    </xdr:to>
    <xdr:pic>
      <xdr:nvPicPr>
        <xdr:cNvPr id="68" name="Gráfico 67" descr="Matemáticas con relleno sólido">
          <a:extLst>
            <a:ext uri="{FF2B5EF4-FFF2-40B4-BE49-F238E27FC236}">
              <a16:creationId xmlns:a16="http://schemas.microsoft.com/office/drawing/2014/main" xmlns="" id="{F017DFCE-678A-4AB9-B295-B07291C60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40"/>
            </a:ext>
          </a:extLst>
        </a:blip>
        <a:stretch>
          <a:fillRect/>
        </a:stretch>
      </xdr:blipFill>
      <xdr:spPr>
        <a:xfrm>
          <a:off x="274028" y="5345724"/>
          <a:ext cx="234462" cy="248942"/>
        </a:xfrm>
        <a:prstGeom prst="rect">
          <a:avLst/>
        </a:prstGeom>
      </xdr:spPr>
    </xdr:pic>
    <xdr:clientData/>
  </xdr:twoCellAnchor>
  <xdr:twoCellAnchor editAs="oneCell">
    <xdr:from>
      <xdr:col>1</xdr:col>
      <xdr:colOff>7327</xdr:colOff>
      <xdr:row>27</xdr:row>
      <xdr:rowOff>175847</xdr:rowOff>
    </xdr:from>
    <xdr:to>
      <xdr:col>1</xdr:col>
      <xdr:colOff>255810</xdr:colOff>
      <xdr:row>29</xdr:row>
      <xdr:rowOff>36634</xdr:rowOff>
    </xdr:to>
    <xdr:pic>
      <xdr:nvPicPr>
        <xdr:cNvPr id="69" name="Gráfico 68" descr="Gráfico de barras con relleno sólido">
          <a:extLst>
            <a:ext uri="{FF2B5EF4-FFF2-40B4-BE49-F238E27FC236}">
              <a16:creationId xmlns:a16="http://schemas.microsoft.com/office/drawing/2014/main" xmlns="" id="{1B6DB944-E8A9-4AC1-9BA2-600D5452C2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42"/>
            </a:ext>
          </a:extLst>
        </a:blip>
        <a:stretch>
          <a:fillRect/>
        </a:stretch>
      </xdr:blipFill>
      <xdr:spPr>
        <a:xfrm>
          <a:off x="274027" y="5786072"/>
          <a:ext cx="248483" cy="260837"/>
        </a:xfrm>
        <a:prstGeom prst="rect">
          <a:avLst/>
        </a:prstGeom>
      </xdr:spPr>
    </xdr:pic>
    <xdr:clientData/>
  </xdr:twoCellAnchor>
  <xdr:twoCellAnchor editAs="oneCell">
    <xdr:from>
      <xdr:col>1</xdr:col>
      <xdr:colOff>14655</xdr:colOff>
      <xdr:row>29</xdr:row>
      <xdr:rowOff>175846</xdr:rowOff>
    </xdr:from>
    <xdr:to>
      <xdr:col>1</xdr:col>
      <xdr:colOff>255647</xdr:colOff>
      <xdr:row>31</xdr:row>
      <xdr:rowOff>24728</xdr:rowOff>
    </xdr:to>
    <xdr:pic>
      <xdr:nvPicPr>
        <xdr:cNvPr id="70" name="Gráfico 69" descr="Bombilla y lápiz con relleno sólido">
          <a:extLst>
            <a:ext uri="{FF2B5EF4-FFF2-40B4-BE49-F238E27FC236}">
              <a16:creationId xmlns:a16="http://schemas.microsoft.com/office/drawing/2014/main" xmlns="" id="{279D0E44-7A6B-4435-B870-1C625171B9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44"/>
            </a:ext>
          </a:extLst>
        </a:blip>
        <a:stretch>
          <a:fillRect/>
        </a:stretch>
      </xdr:blipFill>
      <xdr:spPr>
        <a:xfrm>
          <a:off x="281355" y="6186121"/>
          <a:ext cx="240992" cy="248932"/>
        </a:xfrm>
        <a:prstGeom prst="rect">
          <a:avLst/>
        </a:prstGeom>
      </xdr:spPr>
    </xdr:pic>
    <xdr:clientData/>
  </xdr:twoCellAnchor>
  <xdr:twoCellAnchor editAs="oneCell">
    <xdr:from>
      <xdr:col>2</xdr:col>
      <xdr:colOff>83344</xdr:colOff>
      <xdr:row>1</xdr:row>
      <xdr:rowOff>59531</xdr:rowOff>
    </xdr:from>
    <xdr:to>
      <xdr:col>2</xdr:col>
      <xdr:colOff>909660</xdr:colOff>
      <xdr:row>3</xdr:row>
      <xdr:rowOff>190499</xdr:rowOff>
    </xdr:to>
    <xdr:pic>
      <xdr:nvPicPr>
        <xdr:cNvPr id="9" name="Imagen 8" descr="Què és Escoles + Sostenibles? | Barcelona + Sostenible">
          <a:extLst>
            <a:ext uri="{FF2B5EF4-FFF2-40B4-BE49-F238E27FC236}">
              <a16:creationId xmlns:a16="http://schemas.microsoft.com/office/drawing/2014/main" xmlns="" id="{C1E9EDD5-C5E4-4961-B3E5-DF2EDA747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2938" y="250031"/>
          <a:ext cx="826316" cy="571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983456</xdr:colOff>
      <xdr:row>1</xdr:row>
      <xdr:rowOff>142876</xdr:rowOff>
    </xdr:from>
    <xdr:to>
      <xdr:col>16</xdr:col>
      <xdr:colOff>697706</xdr:colOff>
      <xdr:row>3</xdr:row>
      <xdr:rowOff>56153</xdr:rowOff>
    </xdr:to>
    <xdr:pic>
      <xdr:nvPicPr>
        <xdr:cNvPr id="10" name="Imagen 9" descr="AjBcn - Normativa Gràfica">
          <a:extLst>
            <a:ext uri="{FF2B5EF4-FFF2-40B4-BE49-F238E27FC236}">
              <a16:creationId xmlns:a16="http://schemas.microsoft.com/office/drawing/2014/main" xmlns="" id="{EFEAE8D5-9BEE-4969-B079-C7623ACCF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508706" y="333376"/>
          <a:ext cx="914400" cy="351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31</xdr:row>
      <xdr:rowOff>0</xdr:rowOff>
    </xdr:from>
    <xdr:ext cx="202406" cy="202406"/>
    <xdr:pic>
      <xdr:nvPicPr>
        <xdr:cNvPr id="13" name="Gráfico 12" descr="Lápiz con relleno sólido">
          <a:extLst>
            <a:ext uri="{FF2B5EF4-FFF2-40B4-BE49-F238E27FC236}">
              <a16:creationId xmlns:a16="http://schemas.microsoft.com/office/drawing/2014/main" xmlns="" id="{E03A9397-157E-4599-BE71-4218EE4A86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48"/>
            </a:ext>
          </a:extLst>
        </a:blip>
        <a:stretch>
          <a:fillRect/>
        </a:stretch>
      </xdr:blipFill>
      <xdr:spPr>
        <a:xfrm>
          <a:off x="9977438" y="6477000"/>
          <a:ext cx="202406" cy="202406"/>
        </a:xfrm>
        <a:prstGeom prst="rect">
          <a:avLst/>
        </a:prstGeom>
      </xdr:spPr>
    </xdr:pic>
    <xdr:clientData/>
  </xdr:oneCellAnchor>
  <xdr:twoCellAnchor editAs="oneCell">
    <xdr:from>
      <xdr:col>15</xdr:col>
      <xdr:colOff>59532</xdr:colOff>
      <xdr:row>30</xdr:row>
      <xdr:rowOff>107157</xdr:rowOff>
    </xdr:from>
    <xdr:to>
      <xdr:col>15</xdr:col>
      <xdr:colOff>261938</xdr:colOff>
      <xdr:row>31</xdr:row>
      <xdr:rowOff>109538</xdr:rowOff>
    </xdr:to>
    <xdr:pic>
      <xdr:nvPicPr>
        <xdr:cNvPr id="18" name="Gráfico 17" descr="Lápiz con relleno sólido">
          <a:extLst>
            <a:ext uri="{FF2B5EF4-FFF2-40B4-BE49-F238E27FC236}">
              <a16:creationId xmlns:a16="http://schemas.microsoft.com/office/drawing/2014/main" xmlns="" id="{32241CE8-3B5B-4072-A149-314DF4FC7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48"/>
            </a:ext>
          </a:extLst>
        </a:blip>
        <a:stretch>
          <a:fillRect/>
        </a:stretch>
      </xdr:blipFill>
      <xdr:spPr>
        <a:xfrm>
          <a:off x="12861132" y="7127082"/>
          <a:ext cx="202406" cy="2024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83346</xdr:colOff>
      <xdr:row>1</xdr:row>
      <xdr:rowOff>71438</xdr:rowOff>
    </xdr:from>
    <xdr:to>
      <xdr:col>20</xdr:col>
      <xdr:colOff>607221</xdr:colOff>
      <xdr:row>3</xdr:row>
      <xdr:rowOff>159544</xdr:rowOff>
    </xdr:to>
    <xdr:pic>
      <xdr:nvPicPr>
        <xdr:cNvPr id="2" name="Gráfico 1" descr="Signo de intercalación hacia la izquierda con relleno sóli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E8F8F424-488B-427F-B386-3B3BD2385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 flipH="1">
          <a:off x="13542171" y="261938"/>
          <a:ext cx="523875" cy="526256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0</xdr:row>
      <xdr:rowOff>162983</xdr:rowOff>
    </xdr:from>
    <xdr:to>
      <xdr:col>21</xdr:col>
      <xdr:colOff>11906</xdr:colOff>
      <xdr:row>4</xdr:row>
      <xdr:rowOff>2911</xdr:rowOff>
    </xdr:to>
    <xdr:sp macro="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xmlns="" id="{1BF89BD5-EE9F-42A8-B674-DFAD23D2911C}"/>
            </a:ext>
          </a:extLst>
        </xdr:cNvPr>
        <xdr:cNvSpPr/>
      </xdr:nvSpPr>
      <xdr:spPr>
        <a:xfrm>
          <a:off x="12296775" y="162983"/>
          <a:ext cx="1821656" cy="716228"/>
        </a:xfrm>
        <a:prstGeom prst="roundRect">
          <a:avLst/>
        </a:prstGeom>
        <a:noFill/>
        <a:ln w="571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19</xdr:col>
      <xdr:colOff>71443</xdr:colOff>
      <xdr:row>1</xdr:row>
      <xdr:rowOff>59530</xdr:rowOff>
    </xdr:from>
    <xdr:to>
      <xdr:col>19</xdr:col>
      <xdr:colOff>595318</xdr:colOff>
      <xdr:row>3</xdr:row>
      <xdr:rowOff>147636</xdr:rowOff>
    </xdr:to>
    <xdr:pic>
      <xdr:nvPicPr>
        <xdr:cNvPr id="4" name="Gráfico 3" descr="Signo de intercalación hacia la izquierda con relleno sólid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7253AAB6-F6E0-4095-8AA3-31DE55E4A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2882568" y="250030"/>
          <a:ext cx="523875" cy="526256"/>
        </a:xfrm>
        <a:prstGeom prst="rect">
          <a:avLst/>
        </a:prstGeom>
      </xdr:spPr>
    </xdr:pic>
    <xdr:clientData/>
  </xdr:twoCellAnchor>
  <xdr:twoCellAnchor editAs="oneCell">
    <xdr:from>
      <xdr:col>18</xdr:col>
      <xdr:colOff>107157</xdr:colOff>
      <xdr:row>1</xdr:row>
      <xdr:rowOff>59532</xdr:rowOff>
    </xdr:from>
    <xdr:to>
      <xdr:col>19</xdr:col>
      <xdr:colOff>154783</xdr:colOff>
      <xdr:row>3</xdr:row>
      <xdr:rowOff>178595</xdr:rowOff>
    </xdr:to>
    <xdr:pic>
      <xdr:nvPicPr>
        <xdr:cNvPr id="5" name="Gráfico 4" descr="Icono de menú de hamburguesa con relleno sólid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116418DF-41D5-4947-876D-9691AF618F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7"/>
            </a:ext>
          </a:extLst>
        </a:blip>
        <a:stretch>
          <a:fillRect/>
        </a:stretch>
      </xdr:blipFill>
      <xdr:spPr>
        <a:xfrm>
          <a:off x="12403932" y="250032"/>
          <a:ext cx="561975" cy="557213"/>
        </a:xfrm>
        <a:prstGeom prst="rect">
          <a:avLst/>
        </a:prstGeom>
      </xdr:spPr>
    </xdr:pic>
    <xdr:clientData/>
  </xdr:twoCellAnchor>
  <xdr:twoCellAnchor>
    <xdr:from>
      <xdr:col>0</xdr:col>
      <xdr:colOff>309559</xdr:colOff>
      <xdr:row>0</xdr:row>
      <xdr:rowOff>5</xdr:rowOff>
    </xdr:from>
    <xdr:to>
      <xdr:col>0</xdr:col>
      <xdr:colOff>328607</xdr:colOff>
      <xdr:row>56</xdr:row>
      <xdr:rowOff>48005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xmlns="" id="{8DF23E7B-9E8A-4286-9C52-D91D8E9816DA}"/>
            </a:ext>
          </a:extLst>
        </xdr:cNvPr>
        <xdr:cNvCxnSpPr/>
      </xdr:nvCxnSpPr>
      <xdr:spPr>
        <a:xfrm flipH="1">
          <a:off x="271459" y="5"/>
          <a:ext cx="0" cy="8420475"/>
        </a:xfrm>
        <a:prstGeom prst="line">
          <a:avLst/>
        </a:prstGeom>
        <a:ln w="76200">
          <a:solidFill>
            <a:srgbClr val="EDCEB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261936</xdr:colOff>
      <xdr:row>0</xdr:row>
      <xdr:rowOff>166687</xdr:rowOff>
    </xdr:from>
    <xdr:to>
      <xdr:col>17</xdr:col>
      <xdr:colOff>23811</xdr:colOff>
      <xdr:row>3</xdr:row>
      <xdr:rowOff>247649</xdr:rowOff>
    </xdr:to>
    <xdr:sp macro="" textlink="">
      <xdr:nvSpPr>
        <xdr:cNvPr id="7" name="Rectángulo: esquinas redondeadas 6">
          <a:extLst>
            <a:ext uri="{FF2B5EF4-FFF2-40B4-BE49-F238E27FC236}">
              <a16:creationId xmlns:a16="http://schemas.microsoft.com/office/drawing/2014/main" xmlns="" id="{AC2A3777-E1B1-4039-BE0B-15298C59C2C8}"/>
            </a:ext>
          </a:extLst>
        </xdr:cNvPr>
        <xdr:cNvSpPr/>
      </xdr:nvSpPr>
      <xdr:spPr>
        <a:xfrm>
          <a:off x="528636" y="166687"/>
          <a:ext cx="11544300" cy="709612"/>
        </a:xfrm>
        <a:prstGeom prst="roundRect">
          <a:avLst/>
        </a:prstGeom>
        <a:noFill/>
        <a:ln w="571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1</xdr:col>
      <xdr:colOff>130970</xdr:colOff>
      <xdr:row>6</xdr:row>
      <xdr:rowOff>35719</xdr:rowOff>
    </xdr:from>
    <xdr:to>
      <xdr:col>2</xdr:col>
      <xdr:colOff>214315</xdr:colOff>
      <xdr:row>7</xdr:row>
      <xdr:rowOff>214314</xdr:rowOff>
    </xdr:to>
    <xdr:pic>
      <xdr:nvPicPr>
        <xdr:cNvPr id="8" name="Gráfico 7" descr="Gesto de doble toque con relleno sólido">
          <a:extLst>
            <a:ext uri="{FF2B5EF4-FFF2-40B4-BE49-F238E27FC236}">
              <a16:creationId xmlns:a16="http://schemas.microsoft.com/office/drawing/2014/main" xmlns="" id="{71B03EBC-B1F0-4F78-8479-B1B7739F4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9"/>
            </a:ext>
          </a:extLst>
        </a:blip>
        <a:stretch>
          <a:fillRect/>
        </a:stretch>
      </xdr:blipFill>
      <xdr:spPr>
        <a:xfrm rot="8223432">
          <a:off x="397670" y="1302544"/>
          <a:ext cx="378620" cy="378620"/>
        </a:xfrm>
        <a:prstGeom prst="rect">
          <a:avLst/>
        </a:prstGeom>
      </xdr:spPr>
    </xdr:pic>
    <xdr:clientData/>
  </xdr:twoCellAnchor>
  <xdr:twoCellAnchor>
    <xdr:from>
      <xdr:col>4</xdr:col>
      <xdr:colOff>726280</xdr:colOff>
      <xdr:row>5</xdr:row>
      <xdr:rowOff>152399</xdr:rowOff>
    </xdr:from>
    <xdr:to>
      <xdr:col>16</xdr:col>
      <xdr:colOff>23812</xdr:colOff>
      <xdr:row>7</xdr:row>
      <xdr:rowOff>273844</xdr:rowOff>
    </xdr:to>
    <xdr:sp macro="" textlink="">
      <xdr:nvSpPr>
        <xdr:cNvPr id="21" name="Rectángulo: esquinas redondeadas 20">
          <a:extLst>
            <a:ext uri="{FF2B5EF4-FFF2-40B4-BE49-F238E27FC236}">
              <a16:creationId xmlns:a16="http://schemas.microsoft.com/office/drawing/2014/main" xmlns="" id="{8DCB8D2C-FEFD-4A80-BE4D-5D0EAA3F8A71}"/>
            </a:ext>
          </a:extLst>
        </xdr:cNvPr>
        <xdr:cNvSpPr/>
      </xdr:nvSpPr>
      <xdr:spPr>
        <a:xfrm>
          <a:off x="3278980" y="1228724"/>
          <a:ext cx="8060532" cy="511970"/>
        </a:xfrm>
        <a:prstGeom prst="roundRect">
          <a:avLst/>
        </a:prstGeom>
        <a:noFill/>
        <a:ln w="571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23814</xdr:colOff>
      <xdr:row>55</xdr:row>
      <xdr:rowOff>6</xdr:rowOff>
    </xdr:from>
    <xdr:to>
      <xdr:col>1</xdr:col>
      <xdr:colOff>262276</xdr:colOff>
      <xdr:row>57</xdr:row>
      <xdr:rowOff>119406</xdr:rowOff>
    </xdr:to>
    <xdr:sp macro="" textlink="">
      <xdr:nvSpPr>
        <xdr:cNvPr id="22" name="Elipse 21">
          <a:extLst>
            <a:ext uri="{FF2B5EF4-FFF2-40B4-BE49-F238E27FC236}">
              <a16:creationId xmlns:a16="http://schemas.microsoft.com/office/drawing/2014/main" xmlns="" id="{92CD92D6-03CA-4DEA-B163-4E7455C288DD}"/>
            </a:ext>
          </a:extLst>
        </xdr:cNvPr>
        <xdr:cNvSpPr/>
      </xdr:nvSpPr>
      <xdr:spPr>
        <a:xfrm>
          <a:off x="23814" y="8370100"/>
          <a:ext cx="500400" cy="500400"/>
        </a:xfrm>
        <a:prstGeom prst="ellipse">
          <a:avLst/>
        </a:prstGeom>
        <a:solidFill>
          <a:srgbClr val="EDCEB5"/>
        </a:solidFill>
        <a:ln>
          <a:solidFill>
            <a:srgbClr val="EDCEB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0</xdr:col>
      <xdr:colOff>47624</xdr:colOff>
      <xdr:row>55</xdr:row>
      <xdr:rowOff>23812</xdr:rowOff>
    </xdr:from>
    <xdr:to>
      <xdr:col>1</xdr:col>
      <xdr:colOff>250030</xdr:colOff>
      <xdr:row>57</xdr:row>
      <xdr:rowOff>103187</xdr:rowOff>
    </xdr:to>
    <xdr:pic>
      <xdr:nvPicPr>
        <xdr:cNvPr id="23" name="Gráfico 22" descr="Círculo con flecha a la izquierda con relleno sólido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6B0D6C33-75F1-4241-8BC4-3C65CDD27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12"/>
            </a:ext>
          </a:extLst>
        </a:blip>
        <a:stretch>
          <a:fillRect/>
        </a:stretch>
      </xdr:blipFill>
      <xdr:spPr>
        <a:xfrm rot="5400000">
          <a:off x="49608" y="8391922"/>
          <a:ext cx="460375" cy="464344"/>
        </a:xfrm>
        <a:prstGeom prst="rect">
          <a:avLst/>
        </a:prstGeom>
      </xdr:spPr>
    </xdr:pic>
    <xdr:clientData/>
  </xdr:twoCellAnchor>
  <xdr:twoCellAnchor>
    <xdr:from>
      <xdr:col>4</xdr:col>
      <xdr:colOff>726280</xdr:colOff>
      <xdr:row>54</xdr:row>
      <xdr:rowOff>198436</xdr:rowOff>
    </xdr:from>
    <xdr:to>
      <xdr:col>16</xdr:col>
      <xdr:colOff>23812</xdr:colOff>
      <xdr:row>57</xdr:row>
      <xdr:rowOff>21430</xdr:rowOff>
    </xdr:to>
    <xdr:sp macro="" textlink="">
      <xdr:nvSpPr>
        <xdr:cNvPr id="24" name="Rectángulo: esquinas redondeadas 23">
          <a:extLst>
            <a:ext uri="{FF2B5EF4-FFF2-40B4-BE49-F238E27FC236}">
              <a16:creationId xmlns:a16="http://schemas.microsoft.com/office/drawing/2014/main" xmlns="" id="{0B2C1314-94BD-4DB0-A3BF-6D856FC67A05}"/>
            </a:ext>
          </a:extLst>
        </xdr:cNvPr>
        <xdr:cNvSpPr/>
      </xdr:nvSpPr>
      <xdr:spPr>
        <a:xfrm>
          <a:off x="3278980" y="8180386"/>
          <a:ext cx="8060532" cy="404019"/>
        </a:xfrm>
        <a:prstGeom prst="roundRect">
          <a:avLst/>
        </a:prstGeom>
        <a:noFill/>
        <a:ln w="571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21</xdr:col>
      <xdr:colOff>250026</xdr:colOff>
      <xdr:row>0</xdr:row>
      <xdr:rowOff>0</xdr:rowOff>
    </xdr:from>
    <xdr:to>
      <xdr:col>21</xdr:col>
      <xdr:colOff>269074</xdr:colOff>
      <xdr:row>56</xdr:row>
      <xdr:rowOff>48000</xdr:rowOff>
    </xdr:to>
    <xdr:cxnSp macro="">
      <xdr:nvCxnSpPr>
        <xdr:cNvPr id="25" name="Conector recto 24">
          <a:extLst>
            <a:ext uri="{FF2B5EF4-FFF2-40B4-BE49-F238E27FC236}">
              <a16:creationId xmlns:a16="http://schemas.microsoft.com/office/drawing/2014/main" xmlns="" id="{3B8A185D-D4B5-4A11-B31F-9BD6C7D97697}"/>
            </a:ext>
          </a:extLst>
        </xdr:cNvPr>
        <xdr:cNvCxnSpPr/>
      </xdr:nvCxnSpPr>
      <xdr:spPr>
        <a:xfrm flipH="1">
          <a:off x="14356551" y="0"/>
          <a:ext cx="19048" cy="8420475"/>
        </a:xfrm>
        <a:prstGeom prst="line">
          <a:avLst/>
        </a:prstGeom>
        <a:ln w="76200">
          <a:solidFill>
            <a:srgbClr val="EDCEB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55</xdr:row>
      <xdr:rowOff>0</xdr:rowOff>
    </xdr:from>
    <xdr:to>
      <xdr:col>22</xdr:col>
      <xdr:colOff>214313</xdr:colOff>
      <xdr:row>57</xdr:row>
      <xdr:rowOff>119400</xdr:rowOff>
    </xdr:to>
    <xdr:sp macro="" textlink="">
      <xdr:nvSpPr>
        <xdr:cNvPr id="26" name="Elipse 25">
          <a:extLst>
            <a:ext uri="{FF2B5EF4-FFF2-40B4-BE49-F238E27FC236}">
              <a16:creationId xmlns:a16="http://schemas.microsoft.com/office/drawing/2014/main" xmlns="" id="{0D64A777-56E3-4A94-902A-63D854029FE4}"/>
            </a:ext>
          </a:extLst>
        </xdr:cNvPr>
        <xdr:cNvSpPr/>
      </xdr:nvSpPr>
      <xdr:spPr>
        <a:xfrm>
          <a:off x="15180469" y="9286875"/>
          <a:ext cx="476250" cy="500400"/>
        </a:xfrm>
        <a:prstGeom prst="ellipse">
          <a:avLst/>
        </a:prstGeom>
        <a:solidFill>
          <a:srgbClr val="EDCEB5"/>
        </a:solidFill>
        <a:ln>
          <a:solidFill>
            <a:srgbClr val="EDCEB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21</xdr:col>
      <xdr:colOff>11903</xdr:colOff>
      <xdr:row>55</xdr:row>
      <xdr:rowOff>23804</xdr:rowOff>
    </xdr:from>
    <xdr:to>
      <xdr:col>22</xdr:col>
      <xdr:colOff>214309</xdr:colOff>
      <xdr:row>57</xdr:row>
      <xdr:rowOff>103179</xdr:rowOff>
    </xdr:to>
    <xdr:pic>
      <xdr:nvPicPr>
        <xdr:cNvPr id="27" name="Gráfico 26" descr="Círculo con flecha a la izquierda con relleno sólido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18FC317C-6D6E-4FFD-AB31-1BE519A3A0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12"/>
            </a:ext>
          </a:extLst>
        </a:blip>
        <a:stretch>
          <a:fillRect/>
        </a:stretch>
      </xdr:blipFill>
      <xdr:spPr>
        <a:xfrm rot="5400000">
          <a:off x="15194356" y="9308695"/>
          <a:ext cx="460375" cy="464344"/>
        </a:xfrm>
        <a:prstGeom prst="rect">
          <a:avLst/>
        </a:prstGeom>
      </xdr:spPr>
    </xdr:pic>
    <xdr:clientData/>
  </xdr:twoCellAnchor>
  <xdr:twoCellAnchor editAs="oneCell">
    <xdr:from>
      <xdr:col>16</xdr:col>
      <xdr:colOff>48706</xdr:colOff>
      <xdr:row>54</xdr:row>
      <xdr:rowOff>130970</xdr:rowOff>
    </xdr:from>
    <xdr:to>
      <xdr:col>16</xdr:col>
      <xdr:colOff>572581</xdr:colOff>
      <xdr:row>57</xdr:row>
      <xdr:rowOff>88107</xdr:rowOff>
    </xdr:to>
    <xdr:pic>
      <xdr:nvPicPr>
        <xdr:cNvPr id="28" name="Gráfico 27" descr="Signo de intercalación hacia la izquierda con relleno sólido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5A64E568-7B67-487F-BC98-2CB696D30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 flipH="1">
          <a:off x="11364406" y="8122445"/>
          <a:ext cx="523875" cy="528637"/>
        </a:xfrm>
        <a:prstGeom prst="rect">
          <a:avLst/>
        </a:prstGeom>
      </xdr:spPr>
    </xdr:pic>
    <xdr:clientData/>
  </xdr:twoCellAnchor>
  <xdr:twoCellAnchor editAs="oneCell">
    <xdr:from>
      <xdr:col>4</xdr:col>
      <xdr:colOff>166684</xdr:colOff>
      <xdr:row>54</xdr:row>
      <xdr:rowOff>130970</xdr:rowOff>
    </xdr:from>
    <xdr:to>
      <xdr:col>4</xdr:col>
      <xdr:colOff>690559</xdr:colOff>
      <xdr:row>57</xdr:row>
      <xdr:rowOff>88107</xdr:rowOff>
    </xdr:to>
    <xdr:pic>
      <xdr:nvPicPr>
        <xdr:cNvPr id="29" name="Gráfico 28" descr="Signo de intercalación hacia la izquierda con relleno sólido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xmlns="" id="{E1E5A692-8C08-4622-B437-225113212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719384" y="8122445"/>
          <a:ext cx="523875" cy="528637"/>
        </a:xfrm>
        <a:prstGeom prst="rect">
          <a:avLst/>
        </a:prstGeom>
      </xdr:spPr>
    </xdr:pic>
    <xdr:clientData/>
  </xdr:twoCellAnchor>
  <xdr:twoCellAnchor>
    <xdr:from>
      <xdr:col>7</xdr:col>
      <xdr:colOff>458931</xdr:colOff>
      <xdr:row>10</xdr:row>
      <xdr:rowOff>193739</xdr:rowOff>
    </xdr:from>
    <xdr:to>
      <xdr:col>7</xdr:col>
      <xdr:colOff>459590</xdr:colOff>
      <xdr:row>12</xdr:row>
      <xdr:rowOff>2762</xdr:rowOff>
    </xdr:to>
    <xdr:cxnSp macro="">
      <xdr:nvCxnSpPr>
        <xdr:cNvPr id="30" name="Conector recto 29">
          <a:extLst>
            <a:ext uri="{FF2B5EF4-FFF2-40B4-BE49-F238E27FC236}">
              <a16:creationId xmlns:a16="http://schemas.microsoft.com/office/drawing/2014/main" xmlns="" id="{81116D3C-D580-4646-B933-F71999A1DD6F}"/>
            </a:ext>
          </a:extLst>
        </xdr:cNvPr>
        <xdr:cNvCxnSpPr/>
      </xdr:nvCxnSpPr>
      <xdr:spPr>
        <a:xfrm flipH="1">
          <a:off x="5411931" y="2346389"/>
          <a:ext cx="659" cy="218598"/>
        </a:xfrm>
        <a:prstGeom prst="line">
          <a:avLst/>
        </a:prstGeom>
        <a:ln w="76200">
          <a:solidFill>
            <a:schemeClr val="accent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392906</xdr:colOff>
      <xdr:row>11</xdr:row>
      <xdr:rowOff>0</xdr:rowOff>
    </xdr:from>
    <xdr:to>
      <xdr:col>13</xdr:col>
      <xdr:colOff>393565</xdr:colOff>
      <xdr:row>12</xdr:row>
      <xdr:rowOff>11429</xdr:rowOff>
    </xdr:to>
    <xdr:cxnSp macro="">
      <xdr:nvCxnSpPr>
        <xdr:cNvPr id="31" name="Conector recto 30">
          <a:extLst>
            <a:ext uri="{FF2B5EF4-FFF2-40B4-BE49-F238E27FC236}">
              <a16:creationId xmlns:a16="http://schemas.microsoft.com/office/drawing/2014/main" xmlns="" id="{8B83B43A-829E-4B6F-99EF-3FBEED6019CD}"/>
            </a:ext>
          </a:extLst>
        </xdr:cNvPr>
        <xdr:cNvCxnSpPr/>
      </xdr:nvCxnSpPr>
      <xdr:spPr>
        <a:xfrm flipH="1">
          <a:off x="9241631" y="2352675"/>
          <a:ext cx="659" cy="220979"/>
        </a:xfrm>
        <a:prstGeom prst="line">
          <a:avLst/>
        </a:prstGeom>
        <a:ln w="76200">
          <a:solidFill>
            <a:schemeClr val="accent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321467</xdr:colOff>
      <xdr:row>16</xdr:row>
      <xdr:rowOff>11906</xdr:rowOff>
    </xdr:from>
    <xdr:to>
      <xdr:col>10</xdr:col>
      <xdr:colOff>690564</xdr:colOff>
      <xdr:row>17</xdr:row>
      <xdr:rowOff>178596</xdr:rowOff>
    </xdr:to>
    <xdr:pic>
      <xdr:nvPicPr>
        <xdr:cNvPr id="32" name="Gráfico 31" descr="Información con relleno sólido">
          <a:extLst>
            <a:ext uri="{FF2B5EF4-FFF2-40B4-BE49-F238E27FC236}">
              <a16:creationId xmlns:a16="http://schemas.microsoft.com/office/drawing/2014/main" xmlns="" id="{EE20AD0E-E074-4109-B6E5-87C1895B4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18"/>
            </a:ext>
          </a:extLst>
        </a:blip>
        <a:stretch>
          <a:fillRect/>
        </a:stretch>
      </xdr:blipFill>
      <xdr:spPr>
        <a:xfrm>
          <a:off x="7141367" y="3374231"/>
          <a:ext cx="369097" cy="366715"/>
        </a:xfrm>
        <a:prstGeom prst="rect">
          <a:avLst/>
        </a:prstGeom>
      </xdr:spPr>
    </xdr:pic>
    <xdr:clientData/>
  </xdr:twoCellAnchor>
  <xdr:twoCellAnchor editAs="oneCell">
    <xdr:from>
      <xdr:col>5</xdr:col>
      <xdr:colOff>135730</xdr:colOff>
      <xdr:row>5</xdr:row>
      <xdr:rowOff>186315</xdr:rowOff>
    </xdr:from>
    <xdr:to>
      <xdr:col>5</xdr:col>
      <xdr:colOff>547687</xdr:colOff>
      <xdr:row>7</xdr:row>
      <xdr:rowOff>235862</xdr:rowOff>
    </xdr:to>
    <xdr:pic>
      <xdr:nvPicPr>
        <xdr:cNvPr id="35" name="Gráfico 34" descr="Grifo con fugas con relleno sólido">
          <a:extLst>
            <a:ext uri="{FF2B5EF4-FFF2-40B4-BE49-F238E27FC236}">
              <a16:creationId xmlns:a16="http://schemas.microsoft.com/office/drawing/2014/main" xmlns="" id="{CC59AF0B-0042-43DA-A366-0D1E1D7F4F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0"/>
            </a:ext>
          </a:extLst>
        </a:blip>
        <a:stretch>
          <a:fillRect/>
        </a:stretch>
      </xdr:blipFill>
      <xdr:spPr>
        <a:xfrm>
          <a:off x="3445668" y="1269784"/>
          <a:ext cx="411957" cy="442453"/>
        </a:xfrm>
        <a:prstGeom prst="rect">
          <a:avLst/>
        </a:prstGeom>
      </xdr:spPr>
    </xdr:pic>
    <xdr:clientData/>
  </xdr:twoCellAnchor>
  <xdr:twoCellAnchor editAs="oneCell">
    <xdr:from>
      <xdr:col>15</xdr:col>
      <xdr:colOff>161926</xdr:colOff>
      <xdr:row>5</xdr:row>
      <xdr:rowOff>172031</xdr:rowOff>
    </xdr:from>
    <xdr:to>
      <xdr:col>15</xdr:col>
      <xdr:colOff>595312</xdr:colOff>
      <xdr:row>7</xdr:row>
      <xdr:rowOff>244593</xdr:rowOff>
    </xdr:to>
    <xdr:pic>
      <xdr:nvPicPr>
        <xdr:cNvPr id="36" name="Gráfico 35" descr="Grifo con fugas con relleno sólido">
          <a:extLst>
            <a:ext uri="{FF2B5EF4-FFF2-40B4-BE49-F238E27FC236}">
              <a16:creationId xmlns:a16="http://schemas.microsoft.com/office/drawing/2014/main" xmlns="" id="{E17E8CAF-8D8E-4070-9C78-297CCE388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0"/>
            </a:ext>
          </a:extLst>
        </a:blip>
        <a:stretch>
          <a:fillRect/>
        </a:stretch>
      </xdr:blipFill>
      <xdr:spPr>
        <a:xfrm flipH="1">
          <a:off x="10710864" y="1255500"/>
          <a:ext cx="433386" cy="46546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202406</xdr:colOff>
      <xdr:row>31</xdr:row>
      <xdr:rowOff>0</xdr:rowOff>
    </xdr:to>
    <xdr:pic>
      <xdr:nvPicPr>
        <xdr:cNvPr id="33" name="Gráfico 32" descr="Lápiz con relleno sólido">
          <a:extLst>
            <a:ext uri="{FF2B5EF4-FFF2-40B4-BE49-F238E27FC236}">
              <a16:creationId xmlns:a16="http://schemas.microsoft.com/office/drawing/2014/main" xmlns="" id="{2C667269-2A98-4F66-82EC-7C09B753AB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3"/>
            </a:ext>
          </a:extLst>
        </a:blip>
        <a:stretch>
          <a:fillRect/>
        </a:stretch>
      </xdr:blipFill>
      <xdr:spPr>
        <a:xfrm>
          <a:off x="6822281" y="6274594"/>
          <a:ext cx="202406" cy="202406"/>
        </a:xfrm>
        <a:prstGeom prst="rect">
          <a:avLst/>
        </a:prstGeom>
      </xdr:spPr>
    </xdr:pic>
    <xdr:clientData/>
  </xdr:twoCellAnchor>
  <xdr:twoCellAnchor editAs="oneCell">
    <xdr:from>
      <xdr:col>1</xdr:col>
      <xdr:colOff>11907</xdr:colOff>
      <xdr:row>9</xdr:row>
      <xdr:rowOff>178593</xdr:rowOff>
    </xdr:from>
    <xdr:to>
      <xdr:col>1</xdr:col>
      <xdr:colOff>277252</xdr:colOff>
      <xdr:row>11</xdr:row>
      <xdr:rowOff>47623</xdr:rowOff>
    </xdr:to>
    <xdr:pic>
      <xdr:nvPicPr>
        <xdr:cNvPr id="34" name="Gráfico 33" descr="Ayuda con relleno sólido">
          <a:extLst>
            <a:ext uri="{FF2B5EF4-FFF2-40B4-BE49-F238E27FC236}">
              <a16:creationId xmlns:a16="http://schemas.microsoft.com/office/drawing/2014/main" xmlns="" id="{5CFFE6F7-97C5-41FA-94EA-D2EB32FA8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5"/>
            </a:ext>
          </a:extLst>
        </a:blip>
        <a:stretch>
          <a:fillRect/>
        </a:stretch>
      </xdr:blipFill>
      <xdr:spPr>
        <a:xfrm>
          <a:off x="278607" y="2131218"/>
          <a:ext cx="265345" cy="269080"/>
        </a:xfrm>
        <a:prstGeom prst="rect">
          <a:avLst/>
        </a:prstGeom>
      </xdr:spPr>
    </xdr:pic>
    <xdr:clientData/>
  </xdr:twoCellAnchor>
  <xdr:twoCellAnchor editAs="oneCell">
    <xdr:from>
      <xdr:col>1</xdr:col>
      <xdr:colOff>25644</xdr:colOff>
      <xdr:row>11</xdr:row>
      <xdr:rowOff>175847</xdr:rowOff>
    </xdr:from>
    <xdr:to>
      <xdr:col>1</xdr:col>
      <xdr:colOff>274461</xdr:colOff>
      <xdr:row>13</xdr:row>
      <xdr:rowOff>30591</xdr:rowOff>
    </xdr:to>
    <xdr:pic>
      <xdr:nvPicPr>
        <xdr:cNvPr id="37" name="Gráfico 36" descr="Portapapeles con relleno sólido">
          <a:extLst>
            <a:ext uri="{FF2B5EF4-FFF2-40B4-BE49-F238E27FC236}">
              <a16:creationId xmlns:a16="http://schemas.microsoft.com/office/drawing/2014/main" xmlns="" id="{95EB2F93-FC14-4E6A-9121-6E22295F58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7"/>
            </a:ext>
          </a:extLst>
        </a:blip>
        <a:stretch>
          <a:fillRect/>
        </a:stretch>
      </xdr:blipFill>
      <xdr:spPr>
        <a:xfrm>
          <a:off x="292344" y="2528522"/>
          <a:ext cx="248817" cy="264319"/>
        </a:xfrm>
        <a:prstGeom prst="rect">
          <a:avLst/>
        </a:prstGeom>
      </xdr:spPr>
    </xdr:pic>
    <xdr:clientData/>
  </xdr:twoCellAnchor>
  <xdr:twoCellAnchor editAs="oneCell">
    <xdr:from>
      <xdr:col>1</xdr:col>
      <xdr:colOff>21980</xdr:colOff>
      <xdr:row>13</xdr:row>
      <xdr:rowOff>183174</xdr:rowOff>
    </xdr:from>
    <xdr:to>
      <xdr:col>1</xdr:col>
      <xdr:colOff>248986</xdr:colOff>
      <xdr:row>15</xdr:row>
      <xdr:rowOff>21983</xdr:rowOff>
    </xdr:to>
    <xdr:pic>
      <xdr:nvPicPr>
        <xdr:cNvPr id="38" name="Gráfico 37" descr="Cabeza con engranajes con relleno sólido">
          <a:extLst>
            <a:ext uri="{FF2B5EF4-FFF2-40B4-BE49-F238E27FC236}">
              <a16:creationId xmlns:a16="http://schemas.microsoft.com/office/drawing/2014/main" xmlns="" id="{97C34483-BA38-4A04-BB6F-98BE5C04C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9"/>
            </a:ext>
          </a:extLst>
        </a:blip>
        <a:stretch>
          <a:fillRect/>
        </a:stretch>
      </xdr:blipFill>
      <xdr:spPr>
        <a:xfrm>
          <a:off x="288680" y="2945424"/>
          <a:ext cx="227006" cy="238859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15</xdr:row>
      <xdr:rowOff>183174</xdr:rowOff>
    </xdr:from>
    <xdr:to>
      <xdr:col>1</xdr:col>
      <xdr:colOff>234463</xdr:colOff>
      <xdr:row>17</xdr:row>
      <xdr:rowOff>24685</xdr:rowOff>
    </xdr:to>
    <xdr:pic>
      <xdr:nvPicPr>
        <xdr:cNvPr id="39" name="Gráfico 38" descr="Termómetro con relleno sólido">
          <a:extLst>
            <a:ext uri="{FF2B5EF4-FFF2-40B4-BE49-F238E27FC236}">
              <a16:creationId xmlns:a16="http://schemas.microsoft.com/office/drawing/2014/main" xmlns="" id="{B57EEBCC-5BBC-4DA6-B31B-11AB0D9BC7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1"/>
            </a:ext>
          </a:extLst>
        </a:blip>
        <a:stretch>
          <a:fillRect/>
        </a:stretch>
      </xdr:blipFill>
      <xdr:spPr>
        <a:xfrm>
          <a:off x="266701" y="3345474"/>
          <a:ext cx="234462" cy="2415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</xdr:row>
      <xdr:rowOff>183174</xdr:rowOff>
    </xdr:from>
    <xdr:to>
      <xdr:col>1</xdr:col>
      <xdr:colOff>239101</xdr:colOff>
      <xdr:row>19</xdr:row>
      <xdr:rowOff>29309</xdr:rowOff>
    </xdr:to>
    <xdr:pic>
      <xdr:nvPicPr>
        <xdr:cNvPr id="40" name="Gráfico 39" descr="Autobús con relleno sólido">
          <a:extLst>
            <a:ext uri="{FF2B5EF4-FFF2-40B4-BE49-F238E27FC236}">
              <a16:creationId xmlns:a16="http://schemas.microsoft.com/office/drawing/2014/main" xmlns="" id="{C2A8E311-2680-486A-ADD7-0A480784D3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3"/>
            </a:ext>
          </a:extLst>
        </a:blip>
        <a:stretch>
          <a:fillRect/>
        </a:stretch>
      </xdr:blipFill>
      <xdr:spPr>
        <a:xfrm>
          <a:off x="266700" y="3745524"/>
          <a:ext cx="239101" cy="246185"/>
        </a:xfrm>
        <a:prstGeom prst="rect">
          <a:avLst/>
        </a:prstGeom>
      </xdr:spPr>
    </xdr:pic>
    <xdr:clientData/>
  </xdr:twoCellAnchor>
  <xdr:twoCellAnchor editAs="oneCell">
    <xdr:from>
      <xdr:col>0</xdr:col>
      <xdr:colOff>344364</xdr:colOff>
      <xdr:row>19</xdr:row>
      <xdr:rowOff>190500</xdr:rowOff>
    </xdr:from>
    <xdr:to>
      <xdr:col>1</xdr:col>
      <xdr:colOff>236606</xdr:colOff>
      <xdr:row>21</xdr:row>
      <xdr:rowOff>36633</xdr:rowOff>
    </xdr:to>
    <xdr:pic>
      <xdr:nvPicPr>
        <xdr:cNvPr id="41" name="Gráfico 40" descr="Bombilla con relleno sólido">
          <a:extLst>
            <a:ext uri="{FF2B5EF4-FFF2-40B4-BE49-F238E27FC236}">
              <a16:creationId xmlns:a16="http://schemas.microsoft.com/office/drawing/2014/main" xmlns="" id="{122C9C58-7AD7-446D-B446-78ADC8E895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5"/>
            </a:ext>
          </a:extLst>
        </a:blip>
        <a:stretch>
          <a:fillRect/>
        </a:stretch>
      </xdr:blipFill>
      <xdr:spPr>
        <a:xfrm>
          <a:off x="268164" y="4152900"/>
          <a:ext cx="235142" cy="246183"/>
        </a:xfrm>
        <a:prstGeom prst="rect">
          <a:avLst/>
        </a:prstGeom>
      </xdr:spPr>
    </xdr:pic>
    <xdr:clientData/>
  </xdr:twoCellAnchor>
  <xdr:twoCellAnchor editAs="oneCell">
    <xdr:from>
      <xdr:col>1</xdr:col>
      <xdr:colOff>7327</xdr:colOff>
      <xdr:row>22</xdr:row>
      <xdr:rowOff>0</xdr:rowOff>
    </xdr:from>
    <xdr:to>
      <xdr:col>1</xdr:col>
      <xdr:colOff>234462</xdr:colOff>
      <xdr:row>23</xdr:row>
      <xdr:rowOff>41543</xdr:rowOff>
    </xdr:to>
    <xdr:pic>
      <xdr:nvPicPr>
        <xdr:cNvPr id="42" name="Gráfico 41" descr="Grifo con fugas con relleno sólido">
          <a:extLst>
            <a:ext uri="{FF2B5EF4-FFF2-40B4-BE49-F238E27FC236}">
              <a16:creationId xmlns:a16="http://schemas.microsoft.com/office/drawing/2014/main" xmlns="" id="{67466A8D-2133-4501-9955-B2517102BB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7"/>
            </a:ext>
          </a:extLst>
        </a:blip>
        <a:stretch>
          <a:fillRect/>
        </a:stretch>
      </xdr:blipFill>
      <xdr:spPr>
        <a:xfrm>
          <a:off x="274027" y="4562475"/>
          <a:ext cx="227135" cy="241568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23</xdr:row>
      <xdr:rowOff>183174</xdr:rowOff>
    </xdr:from>
    <xdr:to>
      <xdr:col>1</xdr:col>
      <xdr:colOff>233701</xdr:colOff>
      <xdr:row>25</xdr:row>
      <xdr:rowOff>32556</xdr:rowOff>
    </xdr:to>
    <xdr:pic>
      <xdr:nvPicPr>
        <xdr:cNvPr id="43" name="Gráfico 42" descr="Basura con relleno sólido">
          <a:extLst>
            <a:ext uri="{FF2B5EF4-FFF2-40B4-BE49-F238E27FC236}">
              <a16:creationId xmlns:a16="http://schemas.microsoft.com/office/drawing/2014/main" xmlns="" id="{496C44CF-1220-40B9-95A0-AAB5B1A62C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9"/>
            </a:ext>
          </a:extLst>
        </a:blip>
        <a:stretch>
          <a:fillRect/>
        </a:stretch>
      </xdr:blipFill>
      <xdr:spPr>
        <a:xfrm>
          <a:off x="266701" y="4945674"/>
          <a:ext cx="233700" cy="249432"/>
        </a:xfrm>
        <a:prstGeom prst="rect">
          <a:avLst/>
        </a:prstGeom>
      </xdr:spPr>
    </xdr:pic>
    <xdr:clientData/>
  </xdr:twoCellAnchor>
  <xdr:twoCellAnchor editAs="oneCell">
    <xdr:from>
      <xdr:col>1</xdr:col>
      <xdr:colOff>7328</xdr:colOff>
      <xdr:row>25</xdr:row>
      <xdr:rowOff>183174</xdr:rowOff>
    </xdr:from>
    <xdr:to>
      <xdr:col>1</xdr:col>
      <xdr:colOff>241790</xdr:colOff>
      <xdr:row>26</xdr:row>
      <xdr:rowOff>184466</xdr:rowOff>
    </xdr:to>
    <xdr:pic>
      <xdr:nvPicPr>
        <xdr:cNvPr id="44" name="Gráfico 43" descr="Matemáticas con relleno sólido">
          <a:extLst>
            <a:ext uri="{FF2B5EF4-FFF2-40B4-BE49-F238E27FC236}">
              <a16:creationId xmlns:a16="http://schemas.microsoft.com/office/drawing/2014/main" xmlns="" id="{2789B318-A968-460E-B2E2-73EF1803E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41"/>
            </a:ext>
          </a:extLst>
        </a:blip>
        <a:stretch>
          <a:fillRect/>
        </a:stretch>
      </xdr:blipFill>
      <xdr:spPr>
        <a:xfrm>
          <a:off x="274028" y="5345724"/>
          <a:ext cx="234462" cy="248942"/>
        </a:xfrm>
        <a:prstGeom prst="rect">
          <a:avLst/>
        </a:prstGeom>
      </xdr:spPr>
    </xdr:pic>
    <xdr:clientData/>
  </xdr:twoCellAnchor>
  <xdr:twoCellAnchor editAs="oneCell">
    <xdr:from>
      <xdr:col>1</xdr:col>
      <xdr:colOff>7327</xdr:colOff>
      <xdr:row>27</xdr:row>
      <xdr:rowOff>175847</xdr:rowOff>
    </xdr:from>
    <xdr:to>
      <xdr:col>1</xdr:col>
      <xdr:colOff>255810</xdr:colOff>
      <xdr:row>29</xdr:row>
      <xdr:rowOff>36634</xdr:rowOff>
    </xdr:to>
    <xdr:pic>
      <xdr:nvPicPr>
        <xdr:cNvPr id="45" name="Gráfico 44" descr="Gráfico de barras con relleno sólido">
          <a:extLst>
            <a:ext uri="{FF2B5EF4-FFF2-40B4-BE49-F238E27FC236}">
              <a16:creationId xmlns:a16="http://schemas.microsoft.com/office/drawing/2014/main" xmlns="" id="{6EC04057-B456-459D-AEA8-6DD808D501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43"/>
            </a:ext>
          </a:extLst>
        </a:blip>
        <a:stretch>
          <a:fillRect/>
        </a:stretch>
      </xdr:blipFill>
      <xdr:spPr>
        <a:xfrm>
          <a:off x="274027" y="5786072"/>
          <a:ext cx="248483" cy="260837"/>
        </a:xfrm>
        <a:prstGeom prst="rect">
          <a:avLst/>
        </a:prstGeom>
      </xdr:spPr>
    </xdr:pic>
    <xdr:clientData/>
  </xdr:twoCellAnchor>
  <xdr:twoCellAnchor editAs="oneCell">
    <xdr:from>
      <xdr:col>1</xdr:col>
      <xdr:colOff>14655</xdr:colOff>
      <xdr:row>29</xdr:row>
      <xdr:rowOff>175846</xdr:rowOff>
    </xdr:from>
    <xdr:to>
      <xdr:col>1</xdr:col>
      <xdr:colOff>255647</xdr:colOff>
      <xdr:row>31</xdr:row>
      <xdr:rowOff>24728</xdr:rowOff>
    </xdr:to>
    <xdr:pic>
      <xdr:nvPicPr>
        <xdr:cNvPr id="46" name="Gráfico 45" descr="Bombilla y lápiz con relleno sólido">
          <a:extLst>
            <a:ext uri="{FF2B5EF4-FFF2-40B4-BE49-F238E27FC236}">
              <a16:creationId xmlns:a16="http://schemas.microsoft.com/office/drawing/2014/main" xmlns="" id="{ABB04DEA-0752-4EC2-AACB-0D28D447B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45"/>
            </a:ext>
          </a:extLst>
        </a:blip>
        <a:stretch>
          <a:fillRect/>
        </a:stretch>
      </xdr:blipFill>
      <xdr:spPr>
        <a:xfrm>
          <a:off x="281355" y="6186121"/>
          <a:ext cx="240992" cy="248932"/>
        </a:xfrm>
        <a:prstGeom prst="rect">
          <a:avLst/>
        </a:prstGeom>
      </xdr:spPr>
    </xdr:pic>
    <xdr:clientData/>
  </xdr:twoCellAnchor>
  <xdr:twoCellAnchor editAs="oneCell">
    <xdr:from>
      <xdr:col>2</xdr:col>
      <xdr:colOff>83344</xdr:colOff>
      <xdr:row>1</xdr:row>
      <xdr:rowOff>59531</xdr:rowOff>
    </xdr:from>
    <xdr:to>
      <xdr:col>2</xdr:col>
      <xdr:colOff>909660</xdr:colOff>
      <xdr:row>3</xdr:row>
      <xdr:rowOff>190499</xdr:rowOff>
    </xdr:to>
    <xdr:pic>
      <xdr:nvPicPr>
        <xdr:cNvPr id="9" name="Imagen 8" descr="Què és Escoles + Sostenibles? | Barcelona + Sostenible">
          <a:extLst>
            <a:ext uri="{FF2B5EF4-FFF2-40B4-BE49-F238E27FC236}">
              <a16:creationId xmlns:a16="http://schemas.microsoft.com/office/drawing/2014/main" xmlns="" id="{8492B700-C29E-4AE9-85DD-F4C82D015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2938" y="250031"/>
          <a:ext cx="826316" cy="571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655572</xdr:colOff>
      <xdr:row>1</xdr:row>
      <xdr:rowOff>142874</xdr:rowOff>
    </xdr:from>
    <xdr:to>
      <xdr:col>16</xdr:col>
      <xdr:colOff>728661</xdr:colOff>
      <xdr:row>3</xdr:row>
      <xdr:rowOff>32338</xdr:rowOff>
    </xdr:to>
    <xdr:pic>
      <xdr:nvPicPr>
        <xdr:cNvPr id="10" name="Imagen 9" descr="AjBcn - Normativa Gràfica">
          <a:extLst>
            <a:ext uri="{FF2B5EF4-FFF2-40B4-BE49-F238E27FC236}">
              <a16:creationId xmlns:a16="http://schemas.microsoft.com/office/drawing/2014/main" xmlns="" id="{37F56326-F44D-478E-B63C-69BC6D0B7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323572" y="333374"/>
          <a:ext cx="835089" cy="3299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31</xdr:row>
      <xdr:rowOff>0</xdr:rowOff>
    </xdr:from>
    <xdr:ext cx="202406" cy="202406"/>
    <xdr:pic>
      <xdr:nvPicPr>
        <xdr:cNvPr id="15" name="Gráfico 14" descr="Lápiz con relleno sólido">
          <a:extLst>
            <a:ext uri="{FF2B5EF4-FFF2-40B4-BE49-F238E27FC236}">
              <a16:creationId xmlns:a16="http://schemas.microsoft.com/office/drawing/2014/main" xmlns="" id="{84D9A151-0742-4DDF-A234-DD4813AB7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3"/>
            </a:ext>
          </a:extLst>
        </a:blip>
        <a:stretch>
          <a:fillRect/>
        </a:stretch>
      </xdr:blipFill>
      <xdr:spPr>
        <a:xfrm>
          <a:off x="6248400" y="6410325"/>
          <a:ext cx="202406" cy="202406"/>
        </a:xfrm>
        <a:prstGeom prst="rect">
          <a:avLst/>
        </a:prstGeom>
      </xdr:spPr>
    </xdr:pic>
    <xdr:clientData/>
  </xdr:oneCellAnchor>
  <xdr:twoCellAnchor editAs="oneCell">
    <xdr:from>
      <xdr:col>15</xdr:col>
      <xdr:colOff>59532</xdr:colOff>
      <xdr:row>30</xdr:row>
      <xdr:rowOff>107157</xdr:rowOff>
    </xdr:from>
    <xdr:to>
      <xdr:col>15</xdr:col>
      <xdr:colOff>261938</xdr:colOff>
      <xdr:row>31</xdr:row>
      <xdr:rowOff>109538</xdr:rowOff>
    </xdr:to>
    <xdr:pic>
      <xdr:nvPicPr>
        <xdr:cNvPr id="16" name="Gráfico 15" descr="Lápiz con relleno sólido">
          <a:extLst>
            <a:ext uri="{FF2B5EF4-FFF2-40B4-BE49-F238E27FC236}">
              <a16:creationId xmlns:a16="http://schemas.microsoft.com/office/drawing/2014/main" xmlns="" id="{6F31FEF4-31FE-46C4-8ED8-B3E66CDE8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3"/>
            </a:ext>
          </a:extLst>
        </a:blip>
        <a:stretch>
          <a:fillRect/>
        </a:stretch>
      </xdr:blipFill>
      <xdr:spPr>
        <a:xfrm>
          <a:off x="11241882" y="6317457"/>
          <a:ext cx="202406" cy="20240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83346</xdr:colOff>
      <xdr:row>1</xdr:row>
      <xdr:rowOff>71438</xdr:rowOff>
    </xdr:from>
    <xdr:to>
      <xdr:col>20</xdr:col>
      <xdr:colOff>607221</xdr:colOff>
      <xdr:row>3</xdr:row>
      <xdr:rowOff>159544</xdr:rowOff>
    </xdr:to>
    <xdr:pic>
      <xdr:nvPicPr>
        <xdr:cNvPr id="2" name="Gráfico 1" descr="Signo de intercalación hacia la izquierda con relleno sóli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EE3E84C-00E7-411F-A953-613E722E48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 flipH="1">
          <a:off x="15332871" y="261938"/>
          <a:ext cx="523875" cy="526256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0</xdr:row>
      <xdr:rowOff>162983</xdr:rowOff>
    </xdr:from>
    <xdr:to>
      <xdr:col>21</xdr:col>
      <xdr:colOff>11906</xdr:colOff>
      <xdr:row>4</xdr:row>
      <xdr:rowOff>2911</xdr:rowOff>
    </xdr:to>
    <xdr:sp macro="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xmlns="" id="{8DDC038E-868D-4E1F-B4F3-7D3B77B459D4}"/>
            </a:ext>
          </a:extLst>
        </xdr:cNvPr>
        <xdr:cNvSpPr/>
      </xdr:nvSpPr>
      <xdr:spPr>
        <a:xfrm>
          <a:off x="14087475" y="162983"/>
          <a:ext cx="1821656" cy="716228"/>
        </a:xfrm>
        <a:prstGeom prst="roundRect">
          <a:avLst/>
        </a:prstGeom>
        <a:noFill/>
        <a:ln w="571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19</xdr:col>
      <xdr:colOff>71443</xdr:colOff>
      <xdr:row>1</xdr:row>
      <xdr:rowOff>59530</xdr:rowOff>
    </xdr:from>
    <xdr:to>
      <xdr:col>19</xdr:col>
      <xdr:colOff>595318</xdr:colOff>
      <xdr:row>3</xdr:row>
      <xdr:rowOff>147636</xdr:rowOff>
    </xdr:to>
    <xdr:pic>
      <xdr:nvPicPr>
        <xdr:cNvPr id="4" name="Gráfico 3" descr="Signo de intercalación hacia la izquierda con relleno sólid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B8110BB1-010A-458B-BB0D-F7BA74314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4673268" y="250030"/>
          <a:ext cx="523875" cy="526256"/>
        </a:xfrm>
        <a:prstGeom prst="rect">
          <a:avLst/>
        </a:prstGeom>
      </xdr:spPr>
    </xdr:pic>
    <xdr:clientData/>
  </xdr:twoCellAnchor>
  <xdr:twoCellAnchor editAs="oneCell">
    <xdr:from>
      <xdr:col>18</xdr:col>
      <xdr:colOff>107157</xdr:colOff>
      <xdr:row>1</xdr:row>
      <xdr:rowOff>59532</xdr:rowOff>
    </xdr:from>
    <xdr:to>
      <xdr:col>19</xdr:col>
      <xdr:colOff>154782</xdr:colOff>
      <xdr:row>3</xdr:row>
      <xdr:rowOff>178595</xdr:rowOff>
    </xdr:to>
    <xdr:pic>
      <xdr:nvPicPr>
        <xdr:cNvPr id="5" name="Gráfico 4" descr="Icono de menú de hamburguesa con relleno sólid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6B0D7C27-5A89-461C-A165-7E57D06A7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7"/>
            </a:ext>
          </a:extLst>
        </a:blip>
        <a:stretch>
          <a:fillRect/>
        </a:stretch>
      </xdr:blipFill>
      <xdr:spPr>
        <a:xfrm>
          <a:off x="14194632" y="250032"/>
          <a:ext cx="561975" cy="557213"/>
        </a:xfrm>
        <a:prstGeom prst="rect">
          <a:avLst/>
        </a:prstGeom>
      </xdr:spPr>
    </xdr:pic>
    <xdr:clientData/>
  </xdr:twoCellAnchor>
  <xdr:twoCellAnchor>
    <xdr:from>
      <xdr:col>0</xdr:col>
      <xdr:colOff>309559</xdr:colOff>
      <xdr:row>0</xdr:row>
      <xdr:rowOff>5</xdr:rowOff>
    </xdr:from>
    <xdr:to>
      <xdr:col>0</xdr:col>
      <xdr:colOff>328607</xdr:colOff>
      <xdr:row>116</xdr:row>
      <xdr:rowOff>48005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xmlns="" id="{87B16D18-70E8-408A-90EA-04A7E6879E0A}"/>
            </a:ext>
          </a:extLst>
        </xdr:cNvPr>
        <xdr:cNvCxnSpPr/>
      </xdr:nvCxnSpPr>
      <xdr:spPr>
        <a:xfrm flipH="1">
          <a:off x="309559" y="5"/>
          <a:ext cx="19048" cy="15402300"/>
        </a:xfrm>
        <a:prstGeom prst="line">
          <a:avLst/>
        </a:prstGeom>
        <a:ln w="76200">
          <a:solidFill>
            <a:srgbClr val="EDCEB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261936</xdr:colOff>
      <xdr:row>0</xdr:row>
      <xdr:rowOff>166687</xdr:rowOff>
    </xdr:from>
    <xdr:to>
      <xdr:col>17</xdr:col>
      <xdr:colOff>23811</xdr:colOff>
      <xdr:row>3</xdr:row>
      <xdr:rowOff>247649</xdr:rowOff>
    </xdr:to>
    <xdr:sp macro="" textlink="">
      <xdr:nvSpPr>
        <xdr:cNvPr id="7" name="Rectángulo: esquinas redondeadas 6">
          <a:extLst>
            <a:ext uri="{FF2B5EF4-FFF2-40B4-BE49-F238E27FC236}">
              <a16:creationId xmlns:a16="http://schemas.microsoft.com/office/drawing/2014/main" xmlns="" id="{BB36A4DE-2D2A-4509-A431-943DBDD89665}"/>
            </a:ext>
          </a:extLst>
        </xdr:cNvPr>
        <xdr:cNvSpPr/>
      </xdr:nvSpPr>
      <xdr:spPr>
        <a:xfrm>
          <a:off x="604836" y="166687"/>
          <a:ext cx="13258800" cy="709612"/>
        </a:xfrm>
        <a:prstGeom prst="roundRect">
          <a:avLst/>
        </a:prstGeom>
        <a:noFill/>
        <a:ln w="571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1</xdr:col>
      <xdr:colOff>130970</xdr:colOff>
      <xdr:row>6</xdr:row>
      <xdr:rowOff>35719</xdr:rowOff>
    </xdr:from>
    <xdr:to>
      <xdr:col>2</xdr:col>
      <xdr:colOff>214314</xdr:colOff>
      <xdr:row>7</xdr:row>
      <xdr:rowOff>214314</xdr:rowOff>
    </xdr:to>
    <xdr:pic>
      <xdr:nvPicPr>
        <xdr:cNvPr id="8" name="Gráfico 7" descr="Gesto de doble toque con relleno sólido">
          <a:extLst>
            <a:ext uri="{FF2B5EF4-FFF2-40B4-BE49-F238E27FC236}">
              <a16:creationId xmlns:a16="http://schemas.microsoft.com/office/drawing/2014/main" xmlns="" id="{D62BD8F8-1A25-49CD-9658-150009288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9"/>
            </a:ext>
          </a:extLst>
        </a:blip>
        <a:stretch>
          <a:fillRect/>
        </a:stretch>
      </xdr:blipFill>
      <xdr:spPr>
        <a:xfrm rot="8223432">
          <a:off x="473870" y="1302544"/>
          <a:ext cx="378619" cy="378620"/>
        </a:xfrm>
        <a:prstGeom prst="rect">
          <a:avLst/>
        </a:prstGeom>
      </xdr:spPr>
    </xdr:pic>
    <xdr:clientData/>
  </xdr:twoCellAnchor>
  <xdr:twoCellAnchor>
    <xdr:from>
      <xdr:col>4</xdr:col>
      <xdr:colOff>726280</xdr:colOff>
      <xdr:row>5</xdr:row>
      <xdr:rowOff>152399</xdr:rowOff>
    </xdr:from>
    <xdr:to>
      <xdr:col>16</xdr:col>
      <xdr:colOff>23812</xdr:colOff>
      <xdr:row>7</xdr:row>
      <xdr:rowOff>273844</xdr:rowOff>
    </xdr:to>
    <xdr:sp macro="" textlink="">
      <xdr:nvSpPr>
        <xdr:cNvPr id="21" name="Rectángulo: esquinas redondeadas 20">
          <a:extLst>
            <a:ext uri="{FF2B5EF4-FFF2-40B4-BE49-F238E27FC236}">
              <a16:creationId xmlns:a16="http://schemas.microsoft.com/office/drawing/2014/main" xmlns="" id="{3D016C4F-325E-451C-BE30-8D29347A77F2}"/>
            </a:ext>
          </a:extLst>
        </xdr:cNvPr>
        <xdr:cNvSpPr/>
      </xdr:nvSpPr>
      <xdr:spPr>
        <a:xfrm>
          <a:off x="3355180" y="1228724"/>
          <a:ext cx="9775032" cy="511970"/>
        </a:xfrm>
        <a:prstGeom prst="roundRect">
          <a:avLst/>
        </a:prstGeom>
        <a:noFill/>
        <a:ln w="571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59533</xdr:colOff>
      <xdr:row>115</xdr:row>
      <xdr:rowOff>6</xdr:rowOff>
    </xdr:from>
    <xdr:to>
      <xdr:col>1</xdr:col>
      <xdr:colOff>214314</xdr:colOff>
      <xdr:row>117</xdr:row>
      <xdr:rowOff>119406</xdr:rowOff>
    </xdr:to>
    <xdr:sp macro="" textlink="">
      <xdr:nvSpPr>
        <xdr:cNvPr id="22" name="Elipse 21">
          <a:extLst>
            <a:ext uri="{FF2B5EF4-FFF2-40B4-BE49-F238E27FC236}">
              <a16:creationId xmlns:a16="http://schemas.microsoft.com/office/drawing/2014/main" xmlns="" id="{9A7852DB-30B2-4220-91CB-F03ED52D96EF}"/>
            </a:ext>
          </a:extLst>
        </xdr:cNvPr>
        <xdr:cNvSpPr/>
      </xdr:nvSpPr>
      <xdr:spPr>
        <a:xfrm>
          <a:off x="59533" y="15163806"/>
          <a:ext cx="497681" cy="500400"/>
        </a:xfrm>
        <a:prstGeom prst="ellipse">
          <a:avLst/>
        </a:prstGeom>
        <a:solidFill>
          <a:srgbClr val="EDCEB5"/>
        </a:solidFill>
        <a:ln>
          <a:solidFill>
            <a:srgbClr val="EDCEB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0</xdr:col>
      <xdr:colOff>95249</xdr:colOff>
      <xdr:row>115</xdr:row>
      <xdr:rowOff>23811</xdr:rowOff>
    </xdr:from>
    <xdr:to>
      <xdr:col>1</xdr:col>
      <xdr:colOff>214312</xdr:colOff>
      <xdr:row>117</xdr:row>
      <xdr:rowOff>103186</xdr:rowOff>
    </xdr:to>
    <xdr:pic>
      <xdr:nvPicPr>
        <xdr:cNvPr id="23" name="Gráfico 22" descr="Círculo con flecha a la izquierda con relleno sólido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272F9F14-4F33-45F8-96BA-3585245C21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12"/>
            </a:ext>
          </a:extLst>
        </a:blip>
        <a:stretch>
          <a:fillRect/>
        </a:stretch>
      </xdr:blipFill>
      <xdr:spPr>
        <a:xfrm rot="5400000">
          <a:off x="97233" y="14571265"/>
          <a:ext cx="460375" cy="464344"/>
        </a:xfrm>
        <a:prstGeom prst="rect">
          <a:avLst/>
        </a:prstGeom>
      </xdr:spPr>
    </xdr:pic>
    <xdr:clientData/>
  </xdr:twoCellAnchor>
  <xdr:twoCellAnchor>
    <xdr:from>
      <xdr:col>4</xdr:col>
      <xdr:colOff>726280</xdr:colOff>
      <xdr:row>114</xdr:row>
      <xdr:rowOff>198436</xdr:rowOff>
    </xdr:from>
    <xdr:to>
      <xdr:col>16</xdr:col>
      <xdr:colOff>23812</xdr:colOff>
      <xdr:row>117</xdr:row>
      <xdr:rowOff>21430</xdr:rowOff>
    </xdr:to>
    <xdr:sp macro="" textlink="">
      <xdr:nvSpPr>
        <xdr:cNvPr id="24" name="Rectángulo: esquinas redondeadas 23">
          <a:extLst>
            <a:ext uri="{FF2B5EF4-FFF2-40B4-BE49-F238E27FC236}">
              <a16:creationId xmlns:a16="http://schemas.microsoft.com/office/drawing/2014/main" xmlns="" id="{59FC6DE5-0D46-43E5-9695-E613129208F8}"/>
            </a:ext>
          </a:extLst>
        </xdr:cNvPr>
        <xdr:cNvSpPr/>
      </xdr:nvSpPr>
      <xdr:spPr>
        <a:xfrm>
          <a:off x="3355180" y="15162211"/>
          <a:ext cx="9775032" cy="404019"/>
        </a:xfrm>
        <a:prstGeom prst="roundRect">
          <a:avLst/>
        </a:prstGeom>
        <a:noFill/>
        <a:ln w="571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21</xdr:col>
      <xdr:colOff>250026</xdr:colOff>
      <xdr:row>0</xdr:row>
      <xdr:rowOff>0</xdr:rowOff>
    </xdr:from>
    <xdr:to>
      <xdr:col>21</xdr:col>
      <xdr:colOff>269074</xdr:colOff>
      <xdr:row>110</xdr:row>
      <xdr:rowOff>48000</xdr:rowOff>
    </xdr:to>
    <xdr:cxnSp macro="">
      <xdr:nvCxnSpPr>
        <xdr:cNvPr id="25" name="Conector recto 24">
          <a:extLst>
            <a:ext uri="{FF2B5EF4-FFF2-40B4-BE49-F238E27FC236}">
              <a16:creationId xmlns:a16="http://schemas.microsoft.com/office/drawing/2014/main" xmlns="" id="{F1F25B3C-8FC3-4BAD-B6A6-89C2FF32D594}"/>
            </a:ext>
          </a:extLst>
        </xdr:cNvPr>
        <xdr:cNvCxnSpPr/>
      </xdr:nvCxnSpPr>
      <xdr:spPr>
        <a:xfrm flipH="1">
          <a:off x="16147251" y="0"/>
          <a:ext cx="19048" cy="15402300"/>
        </a:xfrm>
        <a:prstGeom prst="line">
          <a:avLst/>
        </a:prstGeom>
        <a:ln w="76200">
          <a:solidFill>
            <a:srgbClr val="EDCEB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109</xdr:row>
      <xdr:rowOff>0</xdr:rowOff>
    </xdr:from>
    <xdr:to>
      <xdr:col>22</xdr:col>
      <xdr:colOff>214312</xdr:colOff>
      <xdr:row>111</xdr:row>
      <xdr:rowOff>119400</xdr:rowOff>
    </xdr:to>
    <xdr:sp macro="" textlink="">
      <xdr:nvSpPr>
        <xdr:cNvPr id="26" name="Elipse 25">
          <a:extLst>
            <a:ext uri="{FF2B5EF4-FFF2-40B4-BE49-F238E27FC236}">
              <a16:creationId xmlns:a16="http://schemas.microsoft.com/office/drawing/2014/main" xmlns="" id="{1DE2DB66-A3C4-40A6-A0EF-E71391D74A7A}"/>
            </a:ext>
          </a:extLst>
        </xdr:cNvPr>
        <xdr:cNvSpPr/>
      </xdr:nvSpPr>
      <xdr:spPr>
        <a:xfrm>
          <a:off x="15537656" y="15049500"/>
          <a:ext cx="476250" cy="500400"/>
        </a:xfrm>
        <a:prstGeom prst="ellipse">
          <a:avLst/>
        </a:prstGeom>
        <a:solidFill>
          <a:srgbClr val="EDCEB5"/>
        </a:solidFill>
        <a:ln>
          <a:solidFill>
            <a:srgbClr val="EDCEB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21</xdr:col>
      <xdr:colOff>35717</xdr:colOff>
      <xdr:row>108</xdr:row>
      <xdr:rowOff>190495</xdr:rowOff>
    </xdr:from>
    <xdr:to>
      <xdr:col>22</xdr:col>
      <xdr:colOff>238123</xdr:colOff>
      <xdr:row>111</xdr:row>
      <xdr:rowOff>43651</xdr:rowOff>
    </xdr:to>
    <xdr:pic>
      <xdr:nvPicPr>
        <xdr:cNvPr id="27" name="Gráfico 26" descr="Círculo con flecha a la izquierda con relleno sólido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5A007A3-249B-4502-A39A-0CC46B0FF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12"/>
            </a:ext>
          </a:extLst>
        </a:blip>
        <a:stretch>
          <a:fillRect/>
        </a:stretch>
      </xdr:blipFill>
      <xdr:spPr>
        <a:xfrm rot="5400000">
          <a:off x="15575357" y="15047511"/>
          <a:ext cx="460375" cy="464344"/>
        </a:xfrm>
        <a:prstGeom prst="rect">
          <a:avLst/>
        </a:prstGeom>
      </xdr:spPr>
    </xdr:pic>
    <xdr:clientData/>
  </xdr:twoCellAnchor>
  <xdr:twoCellAnchor editAs="oneCell">
    <xdr:from>
      <xdr:col>16</xdr:col>
      <xdr:colOff>48706</xdr:colOff>
      <xdr:row>114</xdr:row>
      <xdr:rowOff>130970</xdr:rowOff>
    </xdr:from>
    <xdr:to>
      <xdr:col>16</xdr:col>
      <xdr:colOff>572581</xdr:colOff>
      <xdr:row>117</xdr:row>
      <xdr:rowOff>88107</xdr:rowOff>
    </xdr:to>
    <xdr:pic>
      <xdr:nvPicPr>
        <xdr:cNvPr id="28" name="Gráfico 27" descr="Signo de intercalación hacia la izquierda con relleno sólido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xmlns="" id="{B57473DF-6461-42FA-B859-511946742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 flipH="1">
          <a:off x="13155106" y="15104270"/>
          <a:ext cx="523875" cy="528637"/>
        </a:xfrm>
        <a:prstGeom prst="rect">
          <a:avLst/>
        </a:prstGeom>
      </xdr:spPr>
    </xdr:pic>
    <xdr:clientData/>
  </xdr:twoCellAnchor>
  <xdr:twoCellAnchor editAs="oneCell">
    <xdr:from>
      <xdr:col>4</xdr:col>
      <xdr:colOff>166684</xdr:colOff>
      <xdr:row>114</xdr:row>
      <xdr:rowOff>130970</xdr:rowOff>
    </xdr:from>
    <xdr:to>
      <xdr:col>4</xdr:col>
      <xdr:colOff>690559</xdr:colOff>
      <xdr:row>117</xdr:row>
      <xdr:rowOff>88107</xdr:rowOff>
    </xdr:to>
    <xdr:pic>
      <xdr:nvPicPr>
        <xdr:cNvPr id="29" name="Gráfico 28" descr="Signo de intercalación hacia la izquierda con relleno sólido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xmlns="" id="{68CD11DD-A69E-4B84-9E12-A2E5528C19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795584" y="15104270"/>
          <a:ext cx="523875" cy="528637"/>
        </a:xfrm>
        <a:prstGeom prst="rect">
          <a:avLst/>
        </a:prstGeom>
      </xdr:spPr>
    </xdr:pic>
    <xdr:clientData/>
  </xdr:twoCellAnchor>
  <xdr:twoCellAnchor>
    <xdr:from>
      <xdr:col>7</xdr:col>
      <xdr:colOff>458931</xdr:colOff>
      <xdr:row>10</xdr:row>
      <xdr:rowOff>193739</xdr:rowOff>
    </xdr:from>
    <xdr:to>
      <xdr:col>7</xdr:col>
      <xdr:colOff>459590</xdr:colOff>
      <xdr:row>12</xdr:row>
      <xdr:rowOff>2762</xdr:rowOff>
    </xdr:to>
    <xdr:cxnSp macro="">
      <xdr:nvCxnSpPr>
        <xdr:cNvPr id="30" name="Conector recto 29">
          <a:extLst>
            <a:ext uri="{FF2B5EF4-FFF2-40B4-BE49-F238E27FC236}">
              <a16:creationId xmlns:a16="http://schemas.microsoft.com/office/drawing/2014/main" xmlns="" id="{7D89DCE9-966F-4059-8EAA-066E70EE2A21}"/>
            </a:ext>
          </a:extLst>
        </xdr:cNvPr>
        <xdr:cNvCxnSpPr/>
      </xdr:nvCxnSpPr>
      <xdr:spPr>
        <a:xfrm flipH="1">
          <a:off x="5992956" y="2346389"/>
          <a:ext cx="659" cy="218598"/>
        </a:xfrm>
        <a:prstGeom prst="line">
          <a:avLst/>
        </a:prstGeom>
        <a:ln w="76200">
          <a:solidFill>
            <a:schemeClr val="accent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392906</xdr:colOff>
      <xdr:row>11</xdr:row>
      <xdr:rowOff>0</xdr:rowOff>
    </xdr:from>
    <xdr:to>
      <xdr:col>13</xdr:col>
      <xdr:colOff>393565</xdr:colOff>
      <xdr:row>12</xdr:row>
      <xdr:rowOff>11429</xdr:rowOff>
    </xdr:to>
    <xdr:cxnSp macro="">
      <xdr:nvCxnSpPr>
        <xdr:cNvPr id="31" name="Conector recto 30">
          <a:extLst>
            <a:ext uri="{FF2B5EF4-FFF2-40B4-BE49-F238E27FC236}">
              <a16:creationId xmlns:a16="http://schemas.microsoft.com/office/drawing/2014/main" xmlns="" id="{49FBCEA2-1E1C-4386-AF86-E610C10A5569}"/>
            </a:ext>
          </a:extLst>
        </xdr:cNvPr>
        <xdr:cNvCxnSpPr/>
      </xdr:nvCxnSpPr>
      <xdr:spPr>
        <a:xfrm flipH="1">
          <a:off x="11118056" y="2352675"/>
          <a:ext cx="659" cy="220979"/>
        </a:xfrm>
        <a:prstGeom prst="line">
          <a:avLst/>
        </a:prstGeom>
        <a:ln w="76200">
          <a:solidFill>
            <a:schemeClr val="accent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47623</xdr:colOff>
      <xdr:row>18</xdr:row>
      <xdr:rowOff>2</xdr:rowOff>
    </xdr:from>
    <xdr:to>
      <xdr:col>10</xdr:col>
      <xdr:colOff>416720</xdr:colOff>
      <xdr:row>19</xdr:row>
      <xdr:rowOff>166693</xdr:rowOff>
    </xdr:to>
    <xdr:pic>
      <xdr:nvPicPr>
        <xdr:cNvPr id="32" name="Gráfico 31" descr="Información con relleno sólido">
          <a:extLst>
            <a:ext uri="{FF2B5EF4-FFF2-40B4-BE49-F238E27FC236}">
              <a16:creationId xmlns:a16="http://schemas.microsoft.com/office/drawing/2014/main" xmlns="" id="{E5BFD66B-390D-46B9-B256-DFE7BD992A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19"/>
            </a:ext>
          </a:extLst>
        </a:blip>
        <a:stretch>
          <a:fillRect/>
        </a:stretch>
      </xdr:blipFill>
      <xdr:spPr>
        <a:xfrm>
          <a:off x="7905748" y="3798096"/>
          <a:ext cx="369097" cy="369097"/>
        </a:xfrm>
        <a:prstGeom prst="rect">
          <a:avLst/>
        </a:prstGeom>
      </xdr:spPr>
    </xdr:pic>
    <xdr:clientData/>
  </xdr:twoCellAnchor>
  <xdr:twoCellAnchor>
    <xdr:from>
      <xdr:col>10</xdr:col>
      <xdr:colOff>244078</xdr:colOff>
      <xdr:row>66</xdr:row>
      <xdr:rowOff>178592</xdr:rowOff>
    </xdr:from>
    <xdr:to>
      <xdr:col>15</xdr:col>
      <xdr:colOff>506015</xdr:colOff>
      <xdr:row>85</xdr:row>
      <xdr:rowOff>47625</xdr:rowOff>
    </xdr:to>
    <xdr:graphicFrame macro="">
      <xdr:nvGraphicFramePr>
        <xdr:cNvPr id="35" name="Gráfico 34">
          <a:extLst>
            <a:ext uri="{FF2B5EF4-FFF2-40B4-BE49-F238E27FC236}">
              <a16:creationId xmlns:a16="http://schemas.microsoft.com/office/drawing/2014/main" xmlns="" id="{4406B0C2-6F7A-434D-8ED9-631A6660E5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0</xdr:colOff>
      <xdr:row>14</xdr:row>
      <xdr:rowOff>47624</xdr:rowOff>
    </xdr:from>
    <xdr:to>
      <xdr:col>9</xdr:col>
      <xdr:colOff>71437</xdr:colOff>
      <xdr:row>24</xdr:row>
      <xdr:rowOff>154781</xdr:rowOff>
    </xdr:to>
    <xdr:graphicFrame macro="">
      <xdr:nvGraphicFramePr>
        <xdr:cNvPr id="36" name="Diagrama 35">
          <a:extLst>
            <a:ext uri="{FF2B5EF4-FFF2-40B4-BE49-F238E27FC236}">
              <a16:creationId xmlns:a16="http://schemas.microsoft.com/office/drawing/2014/main" xmlns="" id="{102E0674-2A1B-45CD-A342-989142A586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1" r:lo="rId22" r:qs="rId23" r:cs="rId24"/>
        </a:graphicData>
      </a:graphic>
    </xdr:graphicFrame>
    <xdr:clientData/>
  </xdr:twoCellAnchor>
  <xdr:twoCellAnchor editAs="oneCell">
    <xdr:from>
      <xdr:col>8</xdr:col>
      <xdr:colOff>452437</xdr:colOff>
      <xdr:row>14</xdr:row>
      <xdr:rowOff>59532</xdr:rowOff>
    </xdr:from>
    <xdr:to>
      <xdr:col>8</xdr:col>
      <xdr:colOff>726281</xdr:colOff>
      <xdr:row>15</xdr:row>
      <xdr:rowOff>130970</xdr:rowOff>
    </xdr:to>
    <xdr:pic>
      <xdr:nvPicPr>
        <xdr:cNvPr id="37" name="Gráfico 36" descr="Información con relleno sólido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xmlns="" id="{902E886D-F433-41EB-BBAA-27C22C577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7"/>
            </a:ext>
          </a:extLst>
        </a:blip>
        <a:stretch>
          <a:fillRect/>
        </a:stretch>
      </xdr:blipFill>
      <xdr:spPr>
        <a:xfrm>
          <a:off x="6774656" y="3048001"/>
          <a:ext cx="273844" cy="273844"/>
        </a:xfrm>
        <a:prstGeom prst="rect">
          <a:avLst/>
        </a:prstGeom>
      </xdr:spPr>
    </xdr:pic>
    <xdr:clientData/>
  </xdr:twoCellAnchor>
  <xdr:twoCellAnchor editAs="oneCell">
    <xdr:from>
      <xdr:col>8</xdr:col>
      <xdr:colOff>807245</xdr:colOff>
      <xdr:row>16</xdr:row>
      <xdr:rowOff>116680</xdr:rowOff>
    </xdr:from>
    <xdr:to>
      <xdr:col>9</xdr:col>
      <xdr:colOff>223839</xdr:colOff>
      <xdr:row>17</xdr:row>
      <xdr:rowOff>188117</xdr:rowOff>
    </xdr:to>
    <xdr:pic>
      <xdr:nvPicPr>
        <xdr:cNvPr id="38" name="Gráfico 37" descr="Información con relleno sólido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xmlns="" id="{204DC7ED-C7B6-44E3-86BC-D8F77B106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0"/>
            </a:ext>
          </a:extLst>
        </a:blip>
        <a:stretch>
          <a:fillRect/>
        </a:stretch>
      </xdr:blipFill>
      <xdr:spPr>
        <a:xfrm>
          <a:off x="7129464" y="3509961"/>
          <a:ext cx="273844" cy="273844"/>
        </a:xfrm>
        <a:prstGeom prst="rect">
          <a:avLst/>
        </a:prstGeom>
      </xdr:spPr>
    </xdr:pic>
    <xdr:clientData/>
  </xdr:twoCellAnchor>
  <xdr:twoCellAnchor editAs="oneCell">
    <xdr:from>
      <xdr:col>9</xdr:col>
      <xdr:colOff>90492</xdr:colOff>
      <xdr:row>18</xdr:row>
      <xdr:rowOff>161925</xdr:rowOff>
    </xdr:from>
    <xdr:to>
      <xdr:col>9</xdr:col>
      <xdr:colOff>364336</xdr:colOff>
      <xdr:row>20</xdr:row>
      <xdr:rowOff>30957</xdr:rowOff>
    </xdr:to>
    <xdr:pic>
      <xdr:nvPicPr>
        <xdr:cNvPr id="39" name="Gráfico 38" descr="Información con relleno sólido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xmlns="" id="{AB6ED95A-CB7C-4CFB-A09C-84E6FD6B8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3"/>
            </a:ext>
          </a:extLst>
        </a:blip>
        <a:stretch>
          <a:fillRect/>
        </a:stretch>
      </xdr:blipFill>
      <xdr:spPr>
        <a:xfrm>
          <a:off x="7281867" y="3960019"/>
          <a:ext cx="273844" cy="273844"/>
        </a:xfrm>
        <a:prstGeom prst="rect">
          <a:avLst/>
        </a:prstGeom>
      </xdr:spPr>
    </xdr:pic>
    <xdr:clientData/>
  </xdr:twoCellAnchor>
  <xdr:twoCellAnchor editAs="oneCell">
    <xdr:from>
      <xdr:col>8</xdr:col>
      <xdr:colOff>754860</xdr:colOff>
      <xdr:row>21</xdr:row>
      <xdr:rowOff>40480</xdr:rowOff>
    </xdr:from>
    <xdr:to>
      <xdr:col>9</xdr:col>
      <xdr:colOff>171454</xdr:colOff>
      <xdr:row>22</xdr:row>
      <xdr:rowOff>111918</xdr:rowOff>
    </xdr:to>
    <xdr:pic>
      <xdr:nvPicPr>
        <xdr:cNvPr id="40" name="Gráfico 39" descr="Información con relleno sólido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xmlns="" id="{C31149D2-CB0C-4F9E-A204-EE144C7FAA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6"/>
            </a:ext>
          </a:extLst>
        </a:blip>
        <a:stretch>
          <a:fillRect/>
        </a:stretch>
      </xdr:blipFill>
      <xdr:spPr>
        <a:xfrm>
          <a:off x="7077079" y="4445793"/>
          <a:ext cx="273844" cy="273844"/>
        </a:xfrm>
        <a:prstGeom prst="rect">
          <a:avLst/>
        </a:prstGeom>
      </xdr:spPr>
    </xdr:pic>
    <xdr:clientData/>
  </xdr:twoCellAnchor>
  <xdr:twoCellAnchor editAs="oneCell">
    <xdr:from>
      <xdr:col>8</xdr:col>
      <xdr:colOff>361954</xdr:colOff>
      <xdr:row>23</xdr:row>
      <xdr:rowOff>83343</xdr:rowOff>
    </xdr:from>
    <xdr:to>
      <xdr:col>8</xdr:col>
      <xdr:colOff>635798</xdr:colOff>
      <xdr:row>24</xdr:row>
      <xdr:rowOff>154781</xdr:rowOff>
    </xdr:to>
    <xdr:pic>
      <xdr:nvPicPr>
        <xdr:cNvPr id="42" name="Gráfico 41" descr="Información con relleno sólido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xmlns="" id="{E20FAED4-3F61-41CD-ACE9-4C77921AE0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9"/>
            </a:ext>
          </a:extLst>
        </a:blip>
        <a:stretch>
          <a:fillRect/>
        </a:stretch>
      </xdr:blipFill>
      <xdr:spPr>
        <a:xfrm>
          <a:off x="6684173" y="4893468"/>
          <a:ext cx="273844" cy="273844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108</xdr:row>
      <xdr:rowOff>0</xdr:rowOff>
    </xdr:from>
    <xdr:to>
      <xdr:col>19</xdr:col>
      <xdr:colOff>238125</xdr:colOff>
      <xdr:row>109</xdr:row>
      <xdr:rowOff>45245</xdr:rowOff>
    </xdr:to>
    <xdr:pic>
      <xdr:nvPicPr>
        <xdr:cNvPr id="48" name="Gráfico 47" descr="Signo de intercalación hacia arriba con relleno sólido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xmlns="" id="{4DC5CCA3-8064-4807-9BB0-539B49630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42"/>
            </a:ext>
          </a:extLst>
        </a:blip>
        <a:stretch>
          <a:fillRect/>
        </a:stretch>
      </xdr:blipFill>
      <xdr:spPr>
        <a:xfrm>
          <a:off x="15287625" y="11630025"/>
          <a:ext cx="238125" cy="235744"/>
        </a:xfrm>
        <a:prstGeom prst="rect">
          <a:avLst/>
        </a:prstGeom>
      </xdr:spPr>
    </xdr:pic>
    <xdr:clientData/>
  </xdr:twoCellAnchor>
  <xdr:twoCellAnchor editAs="oneCell">
    <xdr:from>
      <xdr:col>5</xdr:col>
      <xdr:colOff>121443</xdr:colOff>
      <xdr:row>5</xdr:row>
      <xdr:rowOff>186316</xdr:rowOff>
    </xdr:from>
    <xdr:to>
      <xdr:col>5</xdr:col>
      <xdr:colOff>535780</xdr:colOff>
      <xdr:row>7</xdr:row>
      <xdr:rowOff>244083</xdr:rowOff>
    </xdr:to>
    <xdr:pic>
      <xdr:nvPicPr>
        <xdr:cNvPr id="53" name="Gráfico 52" descr="Basura con relleno sólido">
          <a:extLst>
            <a:ext uri="{FF2B5EF4-FFF2-40B4-BE49-F238E27FC236}">
              <a16:creationId xmlns:a16="http://schemas.microsoft.com/office/drawing/2014/main" xmlns="" id="{D88AADDC-023B-43DA-8143-6AEFE6F9E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44"/>
            </a:ext>
          </a:extLst>
        </a:blip>
        <a:stretch>
          <a:fillRect/>
        </a:stretch>
      </xdr:blipFill>
      <xdr:spPr>
        <a:xfrm>
          <a:off x="3514724" y="1269785"/>
          <a:ext cx="414337" cy="450673"/>
        </a:xfrm>
        <a:prstGeom prst="rect">
          <a:avLst/>
        </a:prstGeom>
      </xdr:spPr>
    </xdr:pic>
    <xdr:clientData/>
  </xdr:twoCellAnchor>
  <xdr:twoCellAnchor editAs="oneCell">
    <xdr:from>
      <xdr:col>15</xdr:col>
      <xdr:colOff>126207</xdr:colOff>
      <xdr:row>6</xdr:row>
      <xdr:rowOff>5344</xdr:rowOff>
    </xdr:from>
    <xdr:to>
      <xdr:col>15</xdr:col>
      <xdr:colOff>535781</xdr:colOff>
      <xdr:row>7</xdr:row>
      <xdr:rowOff>248431</xdr:rowOff>
    </xdr:to>
    <xdr:pic>
      <xdr:nvPicPr>
        <xdr:cNvPr id="54" name="Gráfico 53" descr="Basura con relleno sólido">
          <a:extLst>
            <a:ext uri="{FF2B5EF4-FFF2-40B4-BE49-F238E27FC236}">
              <a16:creationId xmlns:a16="http://schemas.microsoft.com/office/drawing/2014/main" xmlns="" id="{2CF12A9E-DD58-42FB-8856-4F1110AAA5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44"/>
            </a:ext>
          </a:extLst>
        </a:blip>
        <a:stretch>
          <a:fillRect/>
        </a:stretch>
      </xdr:blipFill>
      <xdr:spPr>
        <a:xfrm>
          <a:off x="11901488" y="1279313"/>
          <a:ext cx="409574" cy="445493"/>
        </a:xfrm>
        <a:prstGeom prst="rect">
          <a:avLst/>
        </a:prstGeom>
      </xdr:spPr>
    </xdr:pic>
    <xdr:clientData/>
  </xdr:twoCellAnchor>
  <xdr:twoCellAnchor editAs="oneCell">
    <xdr:from>
      <xdr:col>19</xdr:col>
      <xdr:colOff>11906</xdr:colOff>
      <xdr:row>108</xdr:row>
      <xdr:rowOff>178594</xdr:rowOff>
    </xdr:from>
    <xdr:to>
      <xdr:col>19</xdr:col>
      <xdr:colOff>250031</xdr:colOff>
      <xdr:row>110</xdr:row>
      <xdr:rowOff>21432</xdr:rowOff>
    </xdr:to>
    <xdr:pic>
      <xdr:nvPicPr>
        <xdr:cNvPr id="33" name="Gráfico 32" descr="Signo de intercalación hacia arriba con relleno sólido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xmlns="" id="{8A665875-35D3-4A56-8DCE-1BC28D65BF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42"/>
            </a:ext>
          </a:extLst>
        </a:blip>
        <a:stretch>
          <a:fillRect/>
        </a:stretch>
      </xdr:blipFill>
      <xdr:spPr>
        <a:xfrm>
          <a:off x="14049375" y="13454063"/>
          <a:ext cx="238125" cy="247651"/>
        </a:xfrm>
        <a:prstGeom prst="rect">
          <a:avLst/>
        </a:prstGeom>
      </xdr:spPr>
    </xdr:pic>
    <xdr:clientData/>
  </xdr:twoCellAnchor>
  <xdr:twoCellAnchor editAs="oneCell">
    <xdr:from>
      <xdr:col>19</xdr:col>
      <xdr:colOff>11906</xdr:colOff>
      <xdr:row>109</xdr:row>
      <xdr:rowOff>166687</xdr:rowOff>
    </xdr:from>
    <xdr:to>
      <xdr:col>19</xdr:col>
      <xdr:colOff>250031</xdr:colOff>
      <xdr:row>111</xdr:row>
      <xdr:rowOff>9525</xdr:rowOff>
    </xdr:to>
    <xdr:pic>
      <xdr:nvPicPr>
        <xdr:cNvPr id="34" name="Gráfico 33" descr="Signo de intercalación hacia arriba con relleno sólido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xmlns="" id="{8AB1C6F7-5030-4C24-A397-C86FD9DA1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42"/>
            </a:ext>
          </a:extLst>
        </a:blip>
        <a:stretch>
          <a:fillRect/>
        </a:stretch>
      </xdr:blipFill>
      <xdr:spPr>
        <a:xfrm>
          <a:off x="14049375" y="13644562"/>
          <a:ext cx="238125" cy="247651"/>
        </a:xfrm>
        <a:prstGeom prst="rect">
          <a:avLst/>
        </a:prstGeom>
      </xdr:spPr>
    </xdr:pic>
    <xdr:clientData/>
  </xdr:twoCellAnchor>
  <xdr:twoCellAnchor editAs="oneCell">
    <xdr:from>
      <xdr:col>19</xdr:col>
      <xdr:colOff>11907</xdr:colOff>
      <xdr:row>110</xdr:row>
      <xdr:rowOff>166688</xdr:rowOff>
    </xdr:from>
    <xdr:to>
      <xdr:col>19</xdr:col>
      <xdr:colOff>250032</xdr:colOff>
      <xdr:row>112</xdr:row>
      <xdr:rowOff>9527</xdr:rowOff>
    </xdr:to>
    <xdr:pic>
      <xdr:nvPicPr>
        <xdr:cNvPr id="41" name="Gráfico 40" descr="Signo de intercalación hacia arriba con relleno sólido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xmlns="" id="{52C2AD4F-7F39-4324-98A2-5E8709FAD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42"/>
            </a:ext>
          </a:extLst>
        </a:blip>
        <a:stretch>
          <a:fillRect/>
        </a:stretch>
      </xdr:blipFill>
      <xdr:spPr>
        <a:xfrm>
          <a:off x="14049376" y="13846969"/>
          <a:ext cx="238125" cy="247651"/>
        </a:xfrm>
        <a:prstGeom prst="rect">
          <a:avLst/>
        </a:prstGeom>
      </xdr:spPr>
    </xdr:pic>
    <xdr:clientData/>
  </xdr:twoCellAnchor>
  <xdr:twoCellAnchor editAs="oneCell">
    <xdr:from>
      <xdr:col>19</xdr:col>
      <xdr:colOff>11906</xdr:colOff>
      <xdr:row>111</xdr:row>
      <xdr:rowOff>166687</xdr:rowOff>
    </xdr:from>
    <xdr:to>
      <xdr:col>19</xdr:col>
      <xdr:colOff>250031</xdr:colOff>
      <xdr:row>113</xdr:row>
      <xdr:rowOff>9526</xdr:rowOff>
    </xdr:to>
    <xdr:pic>
      <xdr:nvPicPr>
        <xdr:cNvPr id="43" name="Gráfico 42" descr="Signo de intercalación hacia arriba con relleno sólido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xmlns="" id="{672103C4-B38B-4435-822F-610D145F17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42"/>
            </a:ext>
          </a:extLst>
        </a:blip>
        <a:stretch>
          <a:fillRect/>
        </a:stretch>
      </xdr:blipFill>
      <xdr:spPr>
        <a:xfrm>
          <a:off x="14049375" y="14049375"/>
          <a:ext cx="238125" cy="247651"/>
        </a:xfrm>
        <a:prstGeom prst="rect">
          <a:avLst/>
        </a:prstGeom>
      </xdr:spPr>
    </xdr:pic>
    <xdr:clientData/>
  </xdr:twoCellAnchor>
  <xdr:twoCellAnchor>
    <xdr:from>
      <xdr:col>13</xdr:col>
      <xdr:colOff>392906</xdr:colOff>
      <xdr:row>11</xdr:row>
      <xdr:rowOff>0</xdr:rowOff>
    </xdr:from>
    <xdr:to>
      <xdr:col>13</xdr:col>
      <xdr:colOff>393565</xdr:colOff>
      <xdr:row>12</xdr:row>
      <xdr:rowOff>11429</xdr:rowOff>
    </xdr:to>
    <xdr:cxnSp macro="">
      <xdr:nvCxnSpPr>
        <xdr:cNvPr id="47" name="Conector recto 46">
          <a:extLst>
            <a:ext uri="{FF2B5EF4-FFF2-40B4-BE49-F238E27FC236}">
              <a16:creationId xmlns:a16="http://schemas.microsoft.com/office/drawing/2014/main" xmlns="" id="{1208D704-E9C4-4D16-8283-DE531B45F7F8}"/>
            </a:ext>
          </a:extLst>
        </xdr:cNvPr>
        <xdr:cNvCxnSpPr/>
      </xdr:nvCxnSpPr>
      <xdr:spPr>
        <a:xfrm flipH="1">
          <a:off x="10537031" y="2352675"/>
          <a:ext cx="659" cy="220979"/>
        </a:xfrm>
        <a:prstGeom prst="line">
          <a:avLst/>
        </a:prstGeom>
        <a:ln w="76200">
          <a:solidFill>
            <a:schemeClr val="accent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226219</xdr:colOff>
      <xdr:row>16</xdr:row>
      <xdr:rowOff>23813</xdr:rowOff>
    </xdr:to>
    <xdr:pic>
      <xdr:nvPicPr>
        <xdr:cNvPr id="46" name="Gráfico 45" descr="Cursor con relleno sólido">
          <a:extLst>
            <a:ext uri="{FF2B5EF4-FFF2-40B4-BE49-F238E27FC236}">
              <a16:creationId xmlns:a16="http://schemas.microsoft.com/office/drawing/2014/main" xmlns="" id="{73C157B1-2337-4CFC-83FC-E27266F203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52"/>
            </a:ext>
          </a:extLst>
        </a:blip>
        <a:stretch>
          <a:fillRect/>
        </a:stretch>
      </xdr:blipFill>
      <xdr:spPr>
        <a:xfrm>
          <a:off x="11989594" y="3321844"/>
          <a:ext cx="226219" cy="226219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226219</xdr:colOff>
      <xdr:row>18</xdr:row>
      <xdr:rowOff>23813</xdr:rowOff>
    </xdr:to>
    <xdr:pic>
      <xdr:nvPicPr>
        <xdr:cNvPr id="49" name="Gráfico 48" descr="Cursor con relleno sólido">
          <a:extLst>
            <a:ext uri="{FF2B5EF4-FFF2-40B4-BE49-F238E27FC236}">
              <a16:creationId xmlns:a16="http://schemas.microsoft.com/office/drawing/2014/main" xmlns="" id="{03FF20E7-2A17-4CD0-A62D-621A70758A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52"/>
            </a:ext>
          </a:extLst>
        </a:blip>
        <a:stretch>
          <a:fillRect/>
        </a:stretch>
      </xdr:blipFill>
      <xdr:spPr>
        <a:xfrm>
          <a:off x="11989594" y="3726656"/>
          <a:ext cx="226219" cy="226219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226219</xdr:colOff>
      <xdr:row>20</xdr:row>
      <xdr:rowOff>23813</xdr:rowOff>
    </xdr:to>
    <xdr:pic>
      <xdr:nvPicPr>
        <xdr:cNvPr id="50" name="Gráfico 49" descr="Cursor con relleno sólido">
          <a:extLst>
            <a:ext uri="{FF2B5EF4-FFF2-40B4-BE49-F238E27FC236}">
              <a16:creationId xmlns:a16="http://schemas.microsoft.com/office/drawing/2014/main" xmlns="" id="{714B737D-FF6F-433B-82E8-D3DEE2BE8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52"/>
            </a:ext>
          </a:extLst>
        </a:blip>
        <a:stretch>
          <a:fillRect/>
        </a:stretch>
      </xdr:blipFill>
      <xdr:spPr>
        <a:xfrm>
          <a:off x="11989594" y="4131469"/>
          <a:ext cx="226219" cy="226219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226219</xdr:colOff>
      <xdr:row>22</xdr:row>
      <xdr:rowOff>23813</xdr:rowOff>
    </xdr:to>
    <xdr:pic>
      <xdr:nvPicPr>
        <xdr:cNvPr id="51" name="Gráfico 50" descr="Cursor con relleno sólido">
          <a:extLst>
            <a:ext uri="{FF2B5EF4-FFF2-40B4-BE49-F238E27FC236}">
              <a16:creationId xmlns:a16="http://schemas.microsoft.com/office/drawing/2014/main" xmlns="" id="{C89CF6D0-CB46-4938-A46E-BBB21E1AC7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52"/>
            </a:ext>
          </a:extLst>
        </a:blip>
        <a:stretch>
          <a:fillRect/>
        </a:stretch>
      </xdr:blipFill>
      <xdr:spPr>
        <a:xfrm>
          <a:off x="11989594" y="4536281"/>
          <a:ext cx="226219" cy="226219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226219</xdr:colOff>
      <xdr:row>24</xdr:row>
      <xdr:rowOff>23813</xdr:rowOff>
    </xdr:to>
    <xdr:pic>
      <xdr:nvPicPr>
        <xdr:cNvPr id="52" name="Gráfico 51" descr="Cursor con relleno sólido">
          <a:extLst>
            <a:ext uri="{FF2B5EF4-FFF2-40B4-BE49-F238E27FC236}">
              <a16:creationId xmlns:a16="http://schemas.microsoft.com/office/drawing/2014/main" xmlns="" id="{8353A275-3A90-4588-BD2B-7CF1C32BE6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52"/>
            </a:ext>
          </a:extLst>
        </a:blip>
        <a:stretch>
          <a:fillRect/>
        </a:stretch>
      </xdr:blipFill>
      <xdr:spPr>
        <a:xfrm>
          <a:off x="11989594" y="4941094"/>
          <a:ext cx="226219" cy="226219"/>
        </a:xfrm>
        <a:prstGeom prst="rect">
          <a:avLst/>
        </a:prstGeom>
      </xdr:spPr>
    </xdr:pic>
    <xdr:clientData/>
  </xdr:twoCellAnchor>
  <xdr:twoCellAnchor editAs="oneCell">
    <xdr:from>
      <xdr:col>1</xdr:col>
      <xdr:colOff>11907</xdr:colOff>
      <xdr:row>9</xdr:row>
      <xdr:rowOff>178593</xdr:rowOff>
    </xdr:from>
    <xdr:to>
      <xdr:col>1</xdr:col>
      <xdr:colOff>277252</xdr:colOff>
      <xdr:row>11</xdr:row>
      <xdr:rowOff>47623</xdr:rowOff>
    </xdr:to>
    <xdr:pic>
      <xdr:nvPicPr>
        <xdr:cNvPr id="55" name="Gráfico 54" descr="Ayuda con relleno sólido">
          <a:extLst>
            <a:ext uri="{FF2B5EF4-FFF2-40B4-BE49-F238E27FC236}">
              <a16:creationId xmlns:a16="http://schemas.microsoft.com/office/drawing/2014/main" xmlns="" id="{8FD83EFC-2E99-4384-93AB-B0AF7D0B0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54"/>
            </a:ext>
          </a:extLst>
        </a:blip>
        <a:stretch>
          <a:fillRect/>
        </a:stretch>
      </xdr:blipFill>
      <xdr:spPr>
        <a:xfrm>
          <a:off x="278607" y="2131218"/>
          <a:ext cx="265345" cy="269080"/>
        </a:xfrm>
        <a:prstGeom prst="rect">
          <a:avLst/>
        </a:prstGeom>
      </xdr:spPr>
    </xdr:pic>
    <xdr:clientData/>
  </xdr:twoCellAnchor>
  <xdr:twoCellAnchor editAs="oneCell">
    <xdr:from>
      <xdr:col>1</xdr:col>
      <xdr:colOff>25644</xdr:colOff>
      <xdr:row>11</xdr:row>
      <xdr:rowOff>175847</xdr:rowOff>
    </xdr:from>
    <xdr:to>
      <xdr:col>1</xdr:col>
      <xdr:colOff>274461</xdr:colOff>
      <xdr:row>13</xdr:row>
      <xdr:rowOff>30591</xdr:rowOff>
    </xdr:to>
    <xdr:pic>
      <xdr:nvPicPr>
        <xdr:cNvPr id="56" name="Gráfico 55" descr="Portapapeles con relleno sólido">
          <a:extLst>
            <a:ext uri="{FF2B5EF4-FFF2-40B4-BE49-F238E27FC236}">
              <a16:creationId xmlns:a16="http://schemas.microsoft.com/office/drawing/2014/main" xmlns="" id="{A64B8C8A-ED47-4899-94D7-EB901B5985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56"/>
            </a:ext>
          </a:extLst>
        </a:blip>
        <a:stretch>
          <a:fillRect/>
        </a:stretch>
      </xdr:blipFill>
      <xdr:spPr>
        <a:xfrm>
          <a:off x="292344" y="2528522"/>
          <a:ext cx="248817" cy="264319"/>
        </a:xfrm>
        <a:prstGeom prst="rect">
          <a:avLst/>
        </a:prstGeom>
      </xdr:spPr>
    </xdr:pic>
    <xdr:clientData/>
  </xdr:twoCellAnchor>
  <xdr:twoCellAnchor editAs="oneCell">
    <xdr:from>
      <xdr:col>1</xdr:col>
      <xdr:colOff>21980</xdr:colOff>
      <xdr:row>13</xdr:row>
      <xdr:rowOff>183174</xdr:rowOff>
    </xdr:from>
    <xdr:to>
      <xdr:col>1</xdr:col>
      <xdr:colOff>248986</xdr:colOff>
      <xdr:row>15</xdr:row>
      <xdr:rowOff>17221</xdr:rowOff>
    </xdr:to>
    <xdr:pic>
      <xdr:nvPicPr>
        <xdr:cNvPr id="57" name="Gráfico 56" descr="Cabeza con engranajes con relleno sólido">
          <a:extLst>
            <a:ext uri="{FF2B5EF4-FFF2-40B4-BE49-F238E27FC236}">
              <a16:creationId xmlns:a16="http://schemas.microsoft.com/office/drawing/2014/main" xmlns="" id="{D0157353-7917-467D-AA88-6E73E620B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58"/>
            </a:ext>
          </a:extLst>
        </a:blip>
        <a:stretch>
          <a:fillRect/>
        </a:stretch>
      </xdr:blipFill>
      <xdr:spPr>
        <a:xfrm>
          <a:off x="288680" y="2945424"/>
          <a:ext cx="227006" cy="238859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15</xdr:row>
      <xdr:rowOff>183174</xdr:rowOff>
    </xdr:from>
    <xdr:to>
      <xdr:col>1</xdr:col>
      <xdr:colOff>234463</xdr:colOff>
      <xdr:row>17</xdr:row>
      <xdr:rowOff>24684</xdr:rowOff>
    </xdr:to>
    <xdr:pic>
      <xdr:nvPicPr>
        <xdr:cNvPr id="58" name="Gráfico 57" descr="Termómetro con relleno sólido">
          <a:extLst>
            <a:ext uri="{FF2B5EF4-FFF2-40B4-BE49-F238E27FC236}">
              <a16:creationId xmlns:a16="http://schemas.microsoft.com/office/drawing/2014/main" xmlns="" id="{C8E568DD-FBEC-42B8-A07D-B1EAE898E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60"/>
            </a:ext>
          </a:extLst>
        </a:blip>
        <a:stretch>
          <a:fillRect/>
        </a:stretch>
      </xdr:blipFill>
      <xdr:spPr>
        <a:xfrm>
          <a:off x="266701" y="3345474"/>
          <a:ext cx="234462" cy="2415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</xdr:row>
      <xdr:rowOff>183174</xdr:rowOff>
    </xdr:from>
    <xdr:to>
      <xdr:col>1</xdr:col>
      <xdr:colOff>239101</xdr:colOff>
      <xdr:row>19</xdr:row>
      <xdr:rowOff>29310</xdr:rowOff>
    </xdr:to>
    <xdr:pic>
      <xdr:nvPicPr>
        <xdr:cNvPr id="59" name="Gráfico 58" descr="Autobús con relleno sólido">
          <a:extLst>
            <a:ext uri="{FF2B5EF4-FFF2-40B4-BE49-F238E27FC236}">
              <a16:creationId xmlns:a16="http://schemas.microsoft.com/office/drawing/2014/main" xmlns="" id="{03574AB6-DBE0-479E-8839-E169084D3D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62"/>
            </a:ext>
          </a:extLst>
        </a:blip>
        <a:stretch>
          <a:fillRect/>
        </a:stretch>
      </xdr:blipFill>
      <xdr:spPr>
        <a:xfrm>
          <a:off x="266700" y="3745524"/>
          <a:ext cx="239101" cy="246185"/>
        </a:xfrm>
        <a:prstGeom prst="rect">
          <a:avLst/>
        </a:prstGeom>
      </xdr:spPr>
    </xdr:pic>
    <xdr:clientData/>
  </xdr:twoCellAnchor>
  <xdr:twoCellAnchor editAs="oneCell">
    <xdr:from>
      <xdr:col>0</xdr:col>
      <xdr:colOff>344364</xdr:colOff>
      <xdr:row>19</xdr:row>
      <xdr:rowOff>190500</xdr:rowOff>
    </xdr:from>
    <xdr:to>
      <xdr:col>1</xdr:col>
      <xdr:colOff>236606</xdr:colOff>
      <xdr:row>21</xdr:row>
      <xdr:rowOff>36632</xdr:rowOff>
    </xdr:to>
    <xdr:pic>
      <xdr:nvPicPr>
        <xdr:cNvPr id="60" name="Gráfico 59" descr="Bombilla con relleno sólido">
          <a:extLst>
            <a:ext uri="{FF2B5EF4-FFF2-40B4-BE49-F238E27FC236}">
              <a16:creationId xmlns:a16="http://schemas.microsoft.com/office/drawing/2014/main" xmlns="" id="{517AF776-2B5B-4852-AD3E-54E715C78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64"/>
            </a:ext>
          </a:extLst>
        </a:blip>
        <a:stretch>
          <a:fillRect/>
        </a:stretch>
      </xdr:blipFill>
      <xdr:spPr>
        <a:xfrm>
          <a:off x="268164" y="4152900"/>
          <a:ext cx="235142" cy="246183"/>
        </a:xfrm>
        <a:prstGeom prst="rect">
          <a:avLst/>
        </a:prstGeom>
      </xdr:spPr>
    </xdr:pic>
    <xdr:clientData/>
  </xdr:twoCellAnchor>
  <xdr:twoCellAnchor editAs="oneCell">
    <xdr:from>
      <xdr:col>1</xdr:col>
      <xdr:colOff>7327</xdr:colOff>
      <xdr:row>22</xdr:row>
      <xdr:rowOff>0</xdr:rowOff>
    </xdr:from>
    <xdr:to>
      <xdr:col>1</xdr:col>
      <xdr:colOff>234462</xdr:colOff>
      <xdr:row>23</xdr:row>
      <xdr:rowOff>41543</xdr:rowOff>
    </xdr:to>
    <xdr:pic>
      <xdr:nvPicPr>
        <xdr:cNvPr id="61" name="Gráfico 60" descr="Grifo con fugas con relleno sólido">
          <a:extLst>
            <a:ext uri="{FF2B5EF4-FFF2-40B4-BE49-F238E27FC236}">
              <a16:creationId xmlns:a16="http://schemas.microsoft.com/office/drawing/2014/main" xmlns="" id="{EE918166-B659-4B49-BD26-FD6AA6A06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66"/>
            </a:ext>
          </a:extLst>
        </a:blip>
        <a:stretch>
          <a:fillRect/>
        </a:stretch>
      </xdr:blipFill>
      <xdr:spPr>
        <a:xfrm>
          <a:off x="274027" y="4562475"/>
          <a:ext cx="227135" cy="241568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23</xdr:row>
      <xdr:rowOff>183174</xdr:rowOff>
    </xdr:from>
    <xdr:to>
      <xdr:col>1</xdr:col>
      <xdr:colOff>233701</xdr:colOff>
      <xdr:row>25</xdr:row>
      <xdr:rowOff>32555</xdr:rowOff>
    </xdr:to>
    <xdr:pic>
      <xdr:nvPicPr>
        <xdr:cNvPr id="62" name="Gráfico 61" descr="Basura con relleno sólido">
          <a:extLst>
            <a:ext uri="{FF2B5EF4-FFF2-40B4-BE49-F238E27FC236}">
              <a16:creationId xmlns:a16="http://schemas.microsoft.com/office/drawing/2014/main" xmlns="" id="{15D22042-A595-4B59-938D-A9A91B2052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68"/>
            </a:ext>
          </a:extLst>
        </a:blip>
        <a:stretch>
          <a:fillRect/>
        </a:stretch>
      </xdr:blipFill>
      <xdr:spPr>
        <a:xfrm>
          <a:off x="266701" y="4945674"/>
          <a:ext cx="233700" cy="249432"/>
        </a:xfrm>
        <a:prstGeom prst="rect">
          <a:avLst/>
        </a:prstGeom>
      </xdr:spPr>
    </xdr:pic>
    <xdr:clientData/>
  </xdr:twoCellAnchor>
  <xdr:twoCellAnchor editAs="oneCell">
    <xdr:from>
      <xdr:col>1</xdr:col>
      <xdr:colOff>7328</xdr:colOff>
      <xdr:row>25</xdr:row>
      <xdr:rowOff>183174</xdr:rowOff>
    </xdr:from>
    <xdr:to>
      <xdr:col>1</xdr:col>
      <xdr:colOff>241790</xdr:colOff>
      <xdr:row>26</xdr:row>
      <xdr:rowOff>184467</xdr:rowOff>
    </xdr:to>
    <xdr:pic>
      <xdr:nvPicPr>
        <xdr:cNvPr id="63" name="Gráfico 62" descr="Matemáticas con relleno sólido">
          <a:extLst>
            <a:ext uri="{FF2B5EF4-FFF2-40B4-BE49-F238E27FC236}">
              <a16:creationId xmlns:a16="http://schemas.microsoft.com/office/drawing/2014/main" xmlns="" id="{D1BE6C84-C8CF-42E0-A4EB-7E978C4FDB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70"/>
            </a:ext>
          </a:extLst>
        </a:blip>
        <a:stretch>
          <a:fillRect/>
        </a:stretch>
      </xdr:blipFill>
      <xdr:spPr>
        <a:xfrm>
          <a:off x="274028" y="5345724"/>
          <a:ext cx="234462" cy="248942"/>
        </a:xfrm>
        <a:prstGeom prst="rect">
          <a:avLst/>
        </a:prstGeom>
      </xdr:spPr>
    </xdr:pic>
    <xdr:clientData/>
  </xdr:twoCellAnchor>
  <xdr:twoCellAnchor editAs="oneCell">
    <xdr:from>
      <xdr:col>1</xdr:col>
      <xdr:colOff>7327</xdr:colOff>
      <xdr:row>27</xdr:row>
      <xdr:rowOff>175847</xdr:rowOff>
    </xdr:from>
    <xdr:to>
      <xdr:col>1</xdr:col>
      <xdr:colOff>255810</xdr:colOff>
      <xdr:row>29</xdr:row>
      <xdr:rowOff>36633</xdr:rowOff>
    </xdr:to>
    <xdr:pic>
      <xdr:nvPicPr>
        <xdr:cNvPr id="64" name="Gráfico 63" descr="Gráfico de barras con relleno sólido">
          <a:extLst>
            <a:ext uri="{FF2B5EF4-FFF2-40B4-BE49-F238E27FC236}">
              <a16:creationId xmlns:a16="http://schemas.microsoft.com/office/drawing/2014/main" xmlns="" id="{AB0EE585-919F-4975-B133-6647D6826B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72"/>
            </a:ext>
          </a:extLst>
        </a:blip>
        <a:stretch>
          <a:fillRect/>
        </a:stretch>
      </xdr:blipFill>
      <xdr:spPr>
        <a:xfrm>
          <a:off x="274027" y="5786072"/>
          <a:ext cx="248483" cy="260837"/>
        </a:xfrm>
        <a:prstGeom prst="rect">
          <a:avLst/>
        </a:prstGeom>
      </xdr:spPr>
    </xdr:pic>
    <xdr:clientData/>
  </xdr:twoCellAnchor>
  <xdr:twoCellAnchor editAs="oneCell">
    <xdr:from>
      <xdr:col>1</xdr:col>
      <xdr:colOff>14655</xdr:colOff>
      <xdr:row>29</xdr:row>
      <xdr:rowOff>175846</xdr:rowOff>
    </xdr:from>
    <xdr:to>
      <xdr:col>1</xdr:col>
      <xdr:colOff>255647</xdr:colOff>
      <xdr:row>31</xdr:row>
      <xdr:rowOff>24729</xdr:rowOff>
    </xdr:to>
    <xdr:pic>
      <xdr:nvPicPr>
        <xdr:cNvPr id="65" name="Gráfico 64" descr="Bombilla y lápiz con relleno sólido">
          <a:extLst>
            <a:ext uri="{FF2B5EF4-FFF2-40B4-BE49-F238E27FC236}">
              <a16:creationId xmlns:a16="http://schemas.microsoft.com/office/drawing/2014/main" xmlns="" id="{76A57D7B-8512-4B0C-AB69-9963B608C9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74"/>
            </a:ext>
          </a:extLst>
        </a:blip>
        <a:stretch>
          <a:fillRect/>
        </a:stretch>
      </xdr:blipFill>
      <xdr:spPr>
        <a:xfrm>
          <a:off x="281355" y="6186121"/>
          <a:ext cx="240992" cy="248932"/>
        </a:xfrm>
        <a:prstGeom prst="rect">
          <a:avLst/>
        </a:prstGeom>
      </xdr:spPr>
    </xdr:pic>
    <xdr:clientData/>
  </xdr:twoCellAnchor>
  <xdr:twoCellAnchor editAs="oneCell">
    <xdr:from>
      <xdr:col>2</xdr:col>
      <xdr:colOff>130969</xdr:colOff>
      <xdr:row>1</xdr:row>
      <xdr:rowOff>47625</xdr:rowOff>
    </xdr:from>
    <xdr:to>
      <xdr:col>2</xdr:col>
      <xdr:colOff>957285</xdr:colOff>
      <xdr:row>3</xdr:row>
      <xdr:rowOff>178593</xdr:rowOff>
    </xdr:to>
    <xdr:pic>
      <xdr:nvPicPr>
        <xdr:cNvPr id="9" name="Imagen 8" descr="Què és Escoles + Sostenibles? | Barcelona + Sostenible">
          <a:extLst>
            <a:ext uri="{FF2B5EF4-FFF2-40B4-BE49-F238E27FC236}">
              <a16:creationId xmlns:a16="http://schemas.microsoft.com/office/drawing/2014/main" xmlns="" id="{95D752F5-F924-4F06-86E8-4C38718B5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73907" y="238125"/>
          <a:ext cx="826316" cy="571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583406</xdr:colOff>
      <xdr:row>1</xdr:row>
      <xdr:rowOff>142875</xdr:rowOff>
    </xdr:from>
    <xdr:to>
      <xdr:col>16</xdr:col>
      <xdr:colOff>716756</xdr:colOff>
      <xdr:row>3</xdr:row>
      <xdr:rowOff>56152</xdr:rowOff>
    </xdr:to>
    <xdr:pic>
      <xdr:nvPicPr>
        <xdr:cNvPr id="10" name="Imagen 9" descr="AjBcn - Normativa Gràfica">
          <a:extLst>
            <a:ext uri="{FF2B5EF4-FFF2-40B4-BE49-F238E27FC236}">
              <a16:creationId xmlns:a16="http://schemas.microsoft.com/office/drawing/2014/main" xmlns="" id="{462B4B2D-FBCB-45B5-8FD1-A946338F9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573000" y="333375"/>
          <a:ext cx="895350" cy="3538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202406</xdr:colOff>
      <xdr:row>33</xdr:row>
      <xdr:rowOff>0</xdr:rowOff>
    </xdr:to>
    <xdr:pic>
      <xdr:nvPicPr>
        <xdr:cNvPr id="11" name="Gráfico 10" descr="Lápiz con relleno sólido">
          <a:extLst>
            <a:ext uri="{FF2B5EF4-FFF2-40B4-BE49-F238E27FC236}">
              <a16:creationId xmlns:a16="http://schemas.microsoft.com/office/drawing/2014/main" xmlns="" id="{A59015F9-E516-4CE4-BCA7-0BD5098447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78"/>
            </a:ext>
          </a:extLst>
        </a:blip>
        <a:stretch>
          <a:fillRect/>
        </a:stretch>
      </xdr:blipFill>
      <xdr:spPr>
        <a:xfrm>
          <a:off x="6667500" y="6010275"/>
          <a:ext cx="202406" cy="200025"/>
        </a:xfrm>
        <a:prstGeom prst="rect">
          <a:avLst/>
        </a:prstGeom>
      </xdr:spPr>
    </xdr:pic>
    <xdr:clientData/>
  </xdr:twoCellAnchor>
  <xdr:twoCellAnchor>
    <xdr:from>
      <xdr:col>12</xdr:col>
      <xdr:colOff>11903</xdr:colOff>
      <xdr:row>88</xdr:row>
      <xdr:rowOff>107156</xdr:rowOff>
    </xdr:from>
    <xdr:to>
      <xdr:col>12</xdr:col>
      <xdr:colOff>464341</xdr:colOff>
      <xdr:row>88</xdr:row>
      <xdr:rowOff>107156</xdr:rowOff>
    </xdr:to>
    <xdr:cxnSp macro="">
      <xdr:nvCxnSpPr>
        <xdr:cNvPr id="12" name="Conector recto de flecha 11">
          <a:extLst>
            <a:ext uri="{FF2B5EF4-FFF2-40B4-BE49-F238E27FC236}">
              <a16:creationId xmlns:a16="http://schemas.microsoft.com/office/drawing/2014/main" xmlns="" id="{FF37CE5E-EB8B-4FD6-97CA-E635707A0744}"/>
            </a:ext>
          </a:extLst>
        </xdr:cNvPr>
        <xdr:cNvCxnSpPr/>
      </xdr:nvCxnSpPr>
      <xdr:spPr>
        <a:xfrm>
          <a:off x="9489278" y="17680781"/>
          <a:ext cx="452438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628647</xdr:colOff>
      <xdr:row>90</xdr:row>
      <xdr:rowOff>104775</xdr:rowOff>
    </xdr:from>
    <xdr:to>
      <xdr:col>12</xdr:col>
      <xdr:colOff>1060647</xdr:colOff>
      <xdr:row>90</xdr:row>
      <xdr:rowOff>104775</xdr:rowOff>
    </xdr:to>
    <xdr:cxnSp macro="">
      <xdr:nvCxnSpPr>
        <xdr:cNvPr id="13" name="Conector recto de flecha 12">
          <a:extLst>
            <a:ext uri="{FF2B5EF4-FFF2-40B4-BE49-F238E27FC236}">
              <a16:creationId xmlns:a16="http://schemas.microsoft.com/office/drawing/2014/main" xmlns="" id="{3A8A1CA6-AE3E-482D-AD9D-7B9A0B897F50}"/>
            </a:ext>
          </a:extLst>
        </xdr:cNvPr>
        <xdr:cNvCxnSpPr/>
      </xdr:nvCxnSpPr>
      <xdr:spPr>
        <a:xfrm>
          <a:off x="10106022" y="18059400"/>
          <a:ext cx="432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297657</xdr:colOff>
      <xdr:row>86</xdr:row>
      <xdr:rowOff>119062</xdr:rowOff>
    </xdr:from>
    <xdr:to>
      <xdr:col>15</xdr:col>
      <xdr:colOff>178595</xdr:colOff>
      <xdr:row>96</xdr:row>
      <xdr:rowOff>130969</xdr:rowOff>
    </xdr:to>
    <xdr:sp macro="" textlink="">
      <xdr:nvSpPr>
        <xdr:cNvPr id="15" name="Rectángulo: esquinas redondeadas 14">
          <a:extLst>
            <a:ext uri="{FF2B5EF4-FFF2-40B4-BE49-F238E27FC236}">
              <a16:creationId xmlns:a16="http://schemas.microsoft.com/office/drawing/2014/main" xmlns="" id="{C2540DB9-AF2A-4B43-A9CA-2CE72DDABACB}"/>
            </a:ext>
          </a:extLst>
        </xdr:cNvPr>
        <xdr:cNvSpPr/>
      </xdr:nvSpPr>
      <xdr:spPr>
        <a:xfrm>
          <a:off x="7667626" y="17311687"/>
          <a:ext cx="4869657" cy="1916907"/>
        </a:xfrm>
        <a:prstGeom prst="round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8</xdr:col>
      <xdr:colOff>250031</xdr:colOff>
      <xdr:row>36</xdr:row>
      <xdr:rowOff>130970</xdr:rowOff>
    </xdr:from>
    <xdr:to>
      <xdr:col>8</xdr:col>
      <xdr:colOff>452437</xdr:colOff>
      <xdr:row>37</xdr:row>
      <xdr:rowOff>130969</xdr:rowOff>
    </xdr:to>
    <xdr:pic>
      <xdr:nvPicPr>
        <xdr:cNvPr id="16" name="Gráfico 15" descr="Lápiz con relleno sólido">
          <a:extLst>
            <a:ext uri="{FF2B5EF4-FFF2-40B4-BE49-F238E27FC236}">
              <a16:creationId xmlns:a16="http://schemas.microsoft.com/office/drawing/2014/main" xmlns="" id="{52777D52-7652-4B35-955F-09E9F8B53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78"/>
            </a:ext>
          </a:extLst>
        </a:blip>
        <a:stretch>
          <a:fillRect/>
        </a:stretch>
      </xdr:blipFill>
      <xdr:spPr>
        <a:xfrm>
          <a:off x="6762750" y="7620001"/>
          <a:ext cx="202406" cy="202406"/>
        </a:xfrm>
        <a:prstGeom prst="rect">
          <a:avLst/>
        </a:prstGeom>
      </xdr:spPr>
    </xdr:pic>
    <xdr:clientData/>
  </xdr:twoCellAnchor>
  <xdr:twoCellAnchor editAs="oneCell">
    <xdr:from>
      <xdr:col>9</xdr:col>
      <xdr:colOff>771525</xdr:colOff>
      <xdr:row>36</xdr:row>
      <xdr:rowOff>140495</xdr:rowOff>
    </xdr:from>
    <xdr:to>
      <xdr:col>10</xdr:col>
      <xdr:colOff>128587</xdr:colOff>
      <xdr:row>37</xdr:row>
      <xdr:rowOff>140494</xdr:rowOff>
    </xdr:to>
    <xdr:pic>
      <xdr:nvPicPr>
        <xdr:cNvPr id="17" name="Gráfico 16" descr="Lápiz con relleno sólido">
          <a:extLst>
            <a:ext uri="{FF2B5EF4-FFF2-40B4-BE49-F238E27FC236}">
              <a16:creationId xmlns:a16="http://schemas.microsoft.com/office/drawing/2014/main" xmlns="" id="{8E09AF85-BC4D-4FA5-933B-D3A0F834D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78"/>
            </a:ext>
          </a:extLst>
        </a:blip>
        <a:stretch>
          <a:fillRect/>
        </a:stretch>
      </xdr:blipFill>
      <xdr:spPr>
        <a:xfrm>
          <a:off x="8141494" y="7629526"/>
          <a:ext cx="202406" cy="202406"/>
        </a:xfrm>
        <a:prstGeom prst="rect">
          <a:avLst/>
        </a:prstGeom>
      </xdr:spPr>
    </xdr:pic>
    <xdr:clientData/>
  </xdr:twoCellAnchor>
  <xdr:twoCellAnchor editAs="oneCell">
    <xdr:from>
      <xdr:col>11</xdr:col>
      <xdr:colOff>638176</xdr:colOff>
      <xdr:row>36</xdr:row>
      <xdr:rowOff>150020</xdr:rowOff>
    </xdr:from>
    <xdr:to>
      <xdr:col>12</xdr:col>
      <xdr:colOff>42863</xdr:colOff>
      <xdr:row>37</xdr:row>
      <xdr:rowOff>150019</xdr:rowOff>
    </xdr:to>
    <xdr:pic>
      <xdr:nvPicPr>
        <xdr:cNvPr id="18" name="Gráfico 17" descr="Lápiz con relleno sólido">
          <a:extLst>
            <a:ext uri="{FF2B5EF4-FFF2-40B4-BE49-F238E27FC236}">
              <a16:creationId xmlns:a16="http://schemas.microsoft.com/office/drawing/2014/main" xmlns="" id="{F7B0847C-E581-4BCD-9FE6-717F95EE62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78"/>
            </a:ext>
          </a:extLst>
        </a:blip>
        <a:stretch>
          <a:fillRect/>
        </a:stretch>
      </xdr:blipFill>
      <xdr:spPr>
        <a:xfrm>
          <a:off x="9317832" y="7639051"/>
          <a:ext cx="202406" cy="202406"/>
        </a:xfrm>
        <a:prstGeom prst="rect">
          <a:avLst/>
        </a:prstGeom>
      </xdr:spPr>
    </xdr:pic>
    <xdr:clientData/>
  </xdr:twoCellAnchor>
  <xdr:twoCellAnchor editAs="oneCell">
    <xdr:from>
      <xdr:col>12</xdr:col>
      <xdr:colOff>1219201</xdr:colOff>
      <xdr:row>36</xdr:row>
      <xdr:rowOff>135733</xdr:rowOff>
    </xdr:from>
    <xdr:to>
      <xdr:col>13</xdr:col>
      <xdr:colOff>159544</xdr:colOff>
      <xdr:row>37</xdr:row>
      <xdr:rowOff>135732</xdr:rowOff>
    </xdr:to>
    <xdr:pic>
      <xdr:nvPicPr>
        <xdr:cNvPr id="19" name="Gráfico 18" descr="Lápiz con relleno sólido">
          <a:extLst>
            <a:ext uri="{FF2B5EF4-FFF2-40B4-BE49-F238E27FC236}">
              <a16:creationId xmlns:a16="http://schemas.microsoft.com/office/drawing/2014/main" xmlns="" id="{DE9A8098-457D-4521-AA90-544B1BC5B3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78"/>
            </a:ext>
          </a:extLst>
        </a:blip>
        <a:stretch>
          <a:fillRect/>
        </a:stretch>
      </xdr:blipFill>
      <xdr:spPr>
        <a:xfrm>
          <a:off x="10696576" y="7624764"/>
          <a:ext cx="202406" cy="202406"/>
        </a:xfrm>
        <a:prstGeom prst="rect">
          <a:avLst/>
        </a:prstGeom>
      </xdr:spPr>
    </xdr:pic>
    <xdr:clientData/>
  </xdr:twoCellAnchor>
  <xdr:twoCellAnchor editAs="oneCell">
    <xdr:from>
      <xdr:col>8</xdr:col>
      <xdr:colOff>238125</xdr:colOff>
      <xdr:row>51</xdr:row>
      <xdr:rowOff>154781</xdr:rowOff>
    </xdr:from>
    <xdr:to>
      <xdr:col>8</xdr:col>
      <xdr:colOff>440531</xdr:colOff>
      <xdr:row>52</xdr:row>
      <xdr:rowOff>154781</xdr:rowOff>
    </xdr:to>
    <xdr:pic>
      <xdr:nvPicPr>
        <xdr:cNvPr id="69" name="Gráfico 68" descr="Lápiz con relleno sólido">
          <a:extLst>
            <a:ext uri="{FF2B5EF4-FFF2-40B4-BE49-F238E27FC236}">
              <a16:creationId xmlns:a16="http://schemas.microsoft.com/office/drawing/2014/main" xmlns="" id="{5E78B6A1-0BA6-4C58-9A45-CEED080C23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78"/>
            </a:ext>
          </a:extLst>
        </a:blip>
        <a:stretch>
          <a:fillRect/>
        </a:stretch>
      </xdr:blipFill>
      <xdr:spPr>
        <a:xfrm>
          <a:off x="6750844" y="10727531"/>
          <a:ext cx="202406" cy="202406"/>
        </a:xfrm>
        <a:prstGeom prst="rect">
          <a:avLst/>
        </a:prstGeom>
      </xdr:spPr>
    </xdr:pic>
    <xdr:clientData/>
  </xdr:twoCellAnchor>
  <xdr:twoCellAnchor editAs="oneCell">
    <xdr:from>
      <xdr:col>9</xdr:col>
      <xdr:colOff>773908</xdr:colOff>
      <xdr:row>52</xdr:row>
      <xdr:rowOff>0</xdr:rowOff>
    </xdr:from>
    <xdr:to>
      <xdr:col>10</xdr:col>
      <xdr:colOff>130970</xdr:colOff>
      <xdr:row>52</xdr:row>
      <xdr:rowOff>200024</xdr:rowOff>
    </xdr:to>
    <xdr:pic>
      <xdr:nvPicPr>
        <xdr:cNvPr id="70" name="Gráfico 69" descr="Lápiz con relleno sólido">
          <a:extLst>
            <a:ext uri="{FF2B5EF4-FFF2-40B4-BE49-F238E27FC236}">
              <a16:creationId xmlns:a16="http://schemas.microsoft.com/office/drawing/2014/main" xmlns="" id="{7319842D-D3C3-41D6-AA65-55EFC6D818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78"/>
            </a:ext>
          </a:extLst>
        </a:blip>
        <a:stretch>
          <a:fillRect/>
        </a:stretch>
      </xdr:blipFill>
      <xdr:spPr>
        <a:xfrm>
          <a:off x="8143877" y="10775156"/>
          <a:ext cx="202406" cy="202406"/>
        </a:xfrm>
        <a:prstGeom prst="rect">
          <a:avLst/>
        </a:prstGeom>
      </xdr:spPr>
    </xdr:pic>
    <xdr:clientData/>
  </xdr:twoCellAnchor>
  <xdr:twoCellAnchor editAs="oneCell">
    <xdr:from>
      <xdr:col>11</xdr:col>
      <xdr:colOff>619126</xdr:colOff>
      <xdr:row>52</xdr:row>
      <xdr:rowOff>0</xdr:rowOff>
    </xdr:from>
    <xdr:to>
      <xdr:col>12</xdr:col>
      <xdr:colOff>23813</xdr:colOff>
      <xdr:row>52</xdr:row>
      <xdr:rowOff>200024</xdr:rowOff>
    </xdr:to>
    <xdr:pic>
      <xdr:nvPicPr>
        <xdr:cNvPr id="71" name="Gráfico 70" descr="Lápiz con relleno sólido">
          <a:extLst>
            <a:ext uri="{FF2B5EF4-FFF2-40B4-BE49-F238E27FC236}">
              <a16:creationId xmlns:a16="http://schemas.microsoft.com/office/drawing/2014/main" xmlns="" id="{22396167-BE31-4C6E-B14B-FB88FDE293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78"/>
            </a:ext>
          </a:extLst>
        </a:blip>
        <a:stretch>
          <a:fillRect/>
        </a:stretch>
      </xdr:blipFill>
      <xdr:spPr>
        <a:xfrm>
          <a:off x="9298782" y="10775156"/>
          <a:ext cx="202406" cy="202406"/>
        </a:xfrm>
        <a:prstGeom prst="rect">
          <a:avLst/>
        </a:prstGeom>
      </xdr:spPr>
    </xdr:pic>
    <xdr:clientData/>
  </xdr:twoCellAnchor>
  <xdr:twoCellAnchor editAs="oneCell">
    <xdr:from>
      <xdr:col>12</xdr:col>
      <xdr:colOff>1226345</xdr:colOff>
      <xdr:row>51</xdr:row>
      <xdr:rowOff>130970</xdr:rowOff>
    </xdr:from>
    <xdr:to>
      <xdr:col>13</xdr:col>
      <xdr:colOff>166688</xdr:colOff>
      <xdr:row>52</xdr:row>
      <xdr:rowOff>130970</xdr:rowOff>
    </xdr:to>
    <xdr:pic>
      <xdr:nvPicPr>
        <xdr:cNvPr id="72" name="Gráfico 71" descr="Lápiz con relleno sólido">
          <a:extLst>
            <a:ext uri="{FF2B5EF4-FFF2-40B4-BE49-F238E27FC236}">
              <a16:creationId xmlns:a16="http://schemas.microsoft.com/office/drawing/2014/main" xmlns="" id="{30012735-D392-4170-AE8D-B103FB1939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78"/>
            </a:ext>
          </a:extLst>
        </a:blip>
        <a:stretch>
          <a:fillRect/>
        </a:stretch>
      </xdr:blipFill>
      <xdr:spPr>
        <a:xfrm>
          <a:off x="10703720" y="10703720"/>
          <a:ext cx="202406" cy="20240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5" name="Ciutat_Vella" displayName="Ciutat_Vella" ref="B6:B10" totalsRowShown="0" headerRowDxfId="29" dataDxfId="28">
  <autoFilter ref="B6:B10"/>
  <tableColumns count="1">
    <tableColumn id="1" name="Ciutat Vella" dataDxfId="27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4" name="Sant_Martí" displayName="Sant_Martí" ref="B78:B88" totalsRowShown="0" headerRowDxfId="2" dataDxfId="1">
  <autoFilter ref="B78:B88"/>
  <tableColumns count="1">
    <tableColumn id="1" name="Sant Martí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Eixample" displayName="Eixample" ref="B11:B17" totalsRowShown="0" headerRowDxfId="26" dataDxfId="25">
  <autoFilter ref="B11:B17"/>
  <tableColumns count="1">
    <tableColumn id="1" name="Eixample" dataDxfId="2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7" name="Sants_Montjuïc" displayName="Sants_Montjuïc" ref="B18:B26" totalsRowShown="0" headerRowDxfId="23" dataDxfId="22">
  <autoFilter ref="B18:B26"/>
  <tableColumns count="1">
    <tableColumn id="1" name="Sants-Montjuïc" dataDxfId="2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8" name="Les_Corts" displayName="Les_Corts" ref="B27:B30" totalsRowShown="0" headerRowDxfId="20" dataDxfId="19">
  <autoFilter ref="B27:B30"/>
  <tableColumns count="1">
    <tableColumn id="1" name="Les Corts" dataDxfId="1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9" name="Sarrià_Sant_Gervasi" displayName="Sarrià_Sant_Gervasi" ref="B31:B37" totalsRowShown="0" headerRowDxfId="17" dataDxfId="16">
  <autoFilter ref="B31:B37"/>
  <tableColumns count="1">
    <tableColumn id="1" name="Sarrià-Sant Gervasi" dataDxfId="1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0" name="Gràcia" displayName="Gràcia" ref="B38:B43" totalsRowShown="0" headerRowDxfId="14" dataDxfId="13">
  <autoFilter ref="B38:B43"/>
  <tableColumns count="1">
    <tableColumn id="1" name="Gràcia" dataDxfId="1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1" name="Horta_guinardó" displayName="Horta_guinardó" ref="B44:B55" totalsRowShown="0" headerRowDxfId="11" dataDxfId="10">
  <autoFilter ref="B44:B55"/>
  <tableColumns count="1">
    <tableColumn id="1" name="Horta-Guinardó" dataDxfId="9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2" name="Nou_Barris" displayName="Nou_Barris" ref="B56:B69" totalsRowShown="0" headerRowDxfId="8" dataDxfId="7">
  <autoFilter ref="B56:B69"/>
  <tableColumns count="1">
    <tableColumn id="1" name="Nou Barris" dataDxfId="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3" name="Sant_Andreu" displayName="Sant_Andreu" ref="B70:B77" totalsRowShown="0" headerRowDxfId="5" dataDxfId="4">
  <autoFilter ref="B70:B77"/>
  <tableColumns count="1">
    <tableColumn id="1" name="Sant Andreu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B1:U66"/>
  <sheetViews>
    <sheetView zoomScale="80" zoomScaleNormal="80" workbookViewId="0">
      <selection activeCell="G16" sqref="G16:L16"/>
    </sheetView>
  </sheetViews>
  <sheetFormatPr baseColWidth="10" defaultColWidth="11.44140625" defaultRowHeight="14.4"/>
  <cols>
    <col min="1" max="1" width="11.44140625" style="6" customWidth="1"/>
    <col min="2" max="2" width="10.6640625" style="6" customWidth="1"/>
    <col min="3" max="3" width="6.33203125" style="6" customWidth="1"/>
    <col min="4" max="4" width="5.6640625" style="6" customWidth="1"/>
    <col min="5" max="5" width="7.44140625" style="6" customWidth="1"/>
    <col min="6" max="6" width="7.33203125" style="6" customWidth="1"/>
    <col min="7" max="7" width="11.44140625" style="6"/>
    <col min="8" max="8" width="21.6640625" style="6" customWidth="1"/>
    <col min="9" max="11" width="11.44140625" style="6"/>
    <col min="12" max="12" width="14.33203125" style="6" customWidth="1"/>
    <col min="13" max="13" width="11.44140625" style="6"/>
    <col min="14" max="14" width="11.44140625" style="6" customWidth="1"/>
    <col min="15" max="15" width="19" style="6" customWidth="1"/>
    <col min="16" max="16" width="6" style="6" customWidth="1"/>
    <col min="17" max="17" width="11.44140625" style="6"/>
    <col min="18" max="18" width="7.6640625" style="6" customWidth="1"/>
    <col min="19" max="20" width="9.6640625" style="6" customWidth="1"/>
    <col min="21" max="16384" width="11.44140625" style="6"/>
  </cols>
  <sheetData>
    <row r="1" spans="2:21" ht="15" customHeight="1">
      <c r="Q1" s="7"/>
      <c r="R1" s="8"/>
      <c r="S1" s="8"/>
      <c r="U1" s="24"/>
    </row>
    <row r="2" spans="2:21" ht="1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22"/>
      <c r="R2" s="8"/>
      <c r="S2" s="12"/>
      <c r="T2" s="9"/>
      <c r="U2" s="26"/>
    </row>
    <row r="3" spans="2:21" ht="24.6">
      <c r="B3" s="11"/>
      <c r="C3" s="9"/>
      <c r="D3" s="330" t="s">
        <v>538</v>
      </c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9"/>
      <c r="Q3" s="9"/>
      <c r="S3" s="327" t="s">
        <v>148</v>
      </c>
      <c r="T3" s="327"/>
      <c r="U3" s="26"/>
    </row>
    <row r="4" spans="2:21" ht="19.5" customHeight="1">
      <c r="B4" s="9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9"/>
      <c r="P4" s="9"/>
      <c r="Q4" s="9"/>
      <c r="S4" s="9"/>
      <c r="T4" s="9"/>
      <c r="U4" s="26"/>
    </row>
    <row r="5" spans="2:21">
      <c r="U5" s="24"/>
    </row>
    <row r="6" spans="2:21" ht="27" customHeight="1">
      <c r="B6" s="28"/>
      <c r="C6" s="331" t="s">
        <v>130</v>
      </c>
      <c r="D6" s="331"/>
      <c r="E6" s="331"/>
      <c r="F6" s="331"/>
      <c r="G6" s="331"/>
      <c r="H6" s="331"/>
      <c r="I6" s="29"/>
      <c r="J6" s="29"/>
      <c r="K6"/>
      <c r="L6" s="30"/>
      <c r="M6" s="30"/>
    </row>
    <row r="7" spans="2:21" ht="19.5" customHeight="1">
      <c r="B7" s="28"/>
      <c r="C7" s="331"/>
      <c r="D7" s="331"/>
      <c r="E7" s="331"/>
      <c r="F7" s="331"/>
      <c r="G7" s="331"/>
      <c r="H7" s="331"/>
      <c r="I7" s="29"/>
      <c r="J7" s="29"/>
      <c r="K7" s="29"/>
      <c r="L7" s="30" t="s">
        <v>319</v>
      </c>
      <c r="M7" s="30"/>
      <c r="O7"/>
    </row>
    <row r="8" spans="2:21" ht="13.5" customHeight="1">
      <c r="B8" s="28"/>
      <c r="C8" s="331"/>
      <c r="D8" s="331"/>
      <c r="E8" s="331"/>
      <c r="F8" s="331"/>
      <c r="G8" s="331"/>
      <c r="H8" s="331"/>
      <c r="I8" s="29"/>
      <c r="J8" s="29"/>
      <c r="K8" s="29"/>
      <c r="L8" s="30"/>
      <c r="M8" s="30"/>
      <c r="N8" s="31"/>
    </row>
    <row r="9" spans="2:21" ht="7.5" customHeight="1">
      <c r="B9" s="28"/>
      <c r="C9" s="331"/>
      <c r="D9" s="331"/>
      <c r="E9" s="331"/>
      <c r="F9" s="331"/>
      <c r="G9" s="331"/>
      <c r="H9" s="331"/>
      <c r="I9" s="29"/>
      <c r="J9" s="29"/>
      <c r="K9" s="29"/>
      <c r="L9" s="30"/>
      <c r="M9" s="30"/>
    </row>
    <row r="10" spans="2:21" s="32" customFormat="1" ht="21.6" thickBot="1">
      <c r="C10" s="33"/>
      <c r="D10" s="34"/>
      <c r="E10" s="34"/>
      <c r="F10" s="34"/>
      <c r="G10" s="34"/>
      <c r="H10" s="34"/>
      <c r="I10" s="34"/>
    </row>
    <row r="11" spans="2:21" ht="21.6" thickTop="1">
      <c r="B11" s="35"/>
      <c r="C11" s="36"/>
      <c r="D11" s="36"/>
      <c r="E11" s="36"/>
      <c r="F11" s="36"/>
      <c r="G11" s="36"/>
      <c r="H11" s="36"/>
      <c r="I11" s="36"/>
      <c r="J11" s="37"/>
      <c r="K11" s="37"/>
      <c r="L11" s="37"/>
      <c r="M11" s="37"/>
      <c r="N11" s="37"/>
      <c r="O11" s="37"/>
      <c r="P11" s="37"/>
      <c r="Q11" s="37"/>
      <c r="R11" s="38"/>
    </row>
    <row r="12" spans="2:21" s="32" customFormat="1" ht="21">
      <c r="B12" s="39"/>
      <c r="C12" s="40"/>
      <c r="D12" s="41"/>
      <c r="E12" s="328" t="s">
        <v>223</v>
      </c>
      <c r="F12" s="328"/>
      <c r="G12" s="328"/>
      <c r="H12" s="328"/>
      <c r="I12" s="328"/>
      <c r="J12" s="328"/>
      <c r="K12" s="9"/>
      <c r="L12" s="9"/>
      <c r="M12" s="9"/>
      <c r="N12" s="9"/>
      <c r="O12" s="9"/>
      <c r="P12" s="40"/>
      <c r="Q12" s="40"/>
      <c r="R12" s="42"/>
    </row>
    <row r="13" spans="2:21" ht="15" customHeight="1">
      <c r="B13" s="43"/>
      <c r="C13" s="9"/>
      <c r="D13" s="41"/>
      <c r="E13" s="328"/>
      <c r="F13" s="328"/>
      <c r="G13" s="328"/>
      <c r="H13" s="328"/>
      <c r="I13" s="328"/>
      <c r="J13" s="328"/>
      <c r="K13" s="9"/>
      <c r="L13" s="9"/>
      <c r="M13" s="9"/>
      <c r="N13" s="9"/>
      <c r="O13" s="9"/>
      <c r="P13" s="9"/>
      <c r="Q13" s="9"/>
      <c r="R13" s="44"/>
    </row>
    <row r="14" spans="2:21" ht="28.2">
      <c r="B14" s="43"/>
      <c r="C14" s="9"/>
      <c r="D14" s="45"/>
      <c r="E14" s="328"/>
      <c r="F14" s="328"/>
      <c r="G14" s="328"/>
      <c r="H14" s="328"/>
      <c r="I14" s="328"/>
      <c r="J14" s="328"/>
      <c r="K14" s="45"/>
      <c r="L14" s="45"/>
      <c r="M14" s="45"/>
      <c r="N14" s="45"/>
      <c r="O14" s="45"/>
      <c r="P14" s="9"/>
      <c r="Q14" s="9"/>
      <c r="R14" s="44"/>
    </row>
    <row r="15" spans="2:21">
      <c r="B15" s="43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44"/>
    </row>
    <row r="16" spans="2:21" ht="24.6">
      <c r="B16" s="43"/>
      <c r="C16" s="9"/>
      <c r="D16" s="41"/>
      <c r="E16" s="46"/>
      <c r="F16" s="47"/>
      <c r="G16" s="329" t="s">
        <v>235</v>
      </c>
      <c r="H16" s="329"/>
      <c r="I16" s="329"/>
      <c r="J16" s="329"/>
      <c r="K16" s="329"/>
      <c r="L16" s="329"/>
      <c r="M16" s="9"/>
      <c r="N16" s="9"/>
      <c r="O16" s="9"/>
      <c r="P16" s="9"/>
      <c r="Q16" s="9"/>
      <c r="R16" s="44"/>
    </row>
    <row r="17" spans="2:18" ht="21">
      <c r="B17" s="43"/>
      <c r="C17" s="9"/>
      <c r="D17" s="9"/>
      <c r="E17" s="9"/>
      <c r="F17" s="48"/>
      <c r="G17" s="48"/>
      <c r="H17" s="48"/>
      <c r="I17" s="48"/>
      <c r="J17" s="48"/>
      <c r="K17" s="48"/>
      <c r="L17" s="48"/>
      <c r="M17" s="9"/>
      <c r="N17" s="9"/>
      <c r="O17" s="9"/>
      <c r="P17" s="9"/>
      <c r="Q17" s="9"/>
      <c r="R17" s="44"/>
    </row>
    <row r="18" spans="2:18" ht="28.2">
      <c r="B18" s="43"/>
      <c r="C18" s="9"/>
      <c r="D18" s="45"/>
      <c r="E18" s="45"/>
      <c r="F18" s="41"/>
      <c r="G18" s="329" t="s">
        <v>134</v>
      </c>
      <c r="H18" s="329"/>
      <c r="I18" s="329"/>
      <c r="J18" s="329"/>
      <c r="K18" s="329"/>
      <c r="L18" s="329"/>
      <c r="M18" s="45"/>
      <c r="N18" s="45"/>
      <c r="O18" s="45"/>
      <c r="P18" s="9"/>
      <c r="Q18" s="9"/>
      <c r="R18" s="44"/>
    </row>
    <row r="19" spans="2:18">
      <c r="B19" s="43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44"/>
    </row>
    <row r="20" spans="2:18" ht="21">
      <c r="B20" s="43"/>
      <c r="C20" s="9"/>
      <c r="D20" s="41"/>
      <c r="E20" s="46"/>
      <c r="F20" s="46"/>
      <c r="G20" s="46"/>
      <c r="H20" s="46"/>
      <c r="I20" s="46"/>
      <c r="J20" s="46"/>
      <c r="K20" s="9"/>
      <c r="L20" s="9"/>
      <c r="M20" s="9"/>
      <c r="N20" s="9"/>
      <c r="O20" s="9"/>
      <c r="P20" s="9"/>
      <c r="Q20" s="9"/>
      <c r="R20" s="44"/>
    </row>
    <row r="21" spans="2:18" ht="15" customHeight="1">
      <c r="B21" s="43"/>
      <c r="C21" s="9"/>
      <c r="D21" s="9"/>
      <c r="E21" s="328" t="s">
        <v>135</v>
      </c>
      <c r="F21" s="328"/>
      <c r="G21" s="328"/>
      <c r="H21" s="328"/>
      <c r="I21" s="328"/>
      <c r="J21" s="328"/>
      <c r="K21" s="328"/>
      <c r="L21" s="9"/>
      <c r="M21" s="9"/>
      <c r="N21" s="9"/>
      <c r="O21" s="9"/>
      <c r="P21" s="9"/>
      <c r="Q21" s="9"/>
      <c r="R21" s="44"/>
    </row>
    <row r="22" spans="2:18" ht="19.5" customHeight="1">
      <c r="B22" s="43"/>
      <c r="C22" s="9"/>
      <c r="D22" s="41"/>
      <c r="E22" s="328"/>
      <c r="F22" s="328"/>
      <c r="G22" s="328"/>
      <c r="H22" s="328"/>
      <c r="I22" s="328"/>
      <c r="J22" s="328"/>
      <c r="K22" s="328"/>
      <c r="L22" s="9"/>
      <c r="M22" s="9"/>
      <c r="N22" s="9"/>
      <c r="O22" s="9"/>
      <c r="P22" s="9"/>
      <c r="Q22" s="9"/>
      <c r="R22" s="44"/>
    </row>
    <row r="23" spans="2:18" ht="21" customHeight="1">
      <c r="B23" s="43"/>
      <c r="C23" s="9"/>
      <c r="D23" s="9"/>
      <c r="E23" s="328"/>
      <c r="F23" s="328"/>
      <c r="G23" s="328"/>
      <c r="H23" s="328"/>
      <c r="I23" s="328"/>
      <c r="J23" s="328"/>
      <c r="K23" s="328"/>
      <c r="L23" s="9"/>
      <c r="M23" s="9"/>
      <c r="N23" s="9"/>
      <c r="O23" s="9"/>
      <c r="P23" s="9"/>
      <c r="Q23" s="9"/>
      <c r="R23" s="44"/>
    </row>
    <row r="24" spans="2:18" ht="15" customHeight="1">
      <c r="B24" s="43"/>
      <c r="C24" s="9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9"/>
      <c r="Q24" s="9"/>
      <c r="R24" s="44"/>
    </row>
    <row r="25" spans="2:18" ht="24.6">
      <c r="B25" s="43"/>
      <c r="C25" s="9"/>
      <c r="D25" s="9"/>
      <c r="E25" s="9"/>
      <c r="F25" s="41"/>
      <c r="G25" s="329" t="s">
        <v>225</v>
      </c>
      <c r="H25" s="329"/>
      <c r="I25" s="329"/>
      <c r="J25" s="329"/>
      <c r="K25" s="329"/>
      <c r="L25" s="329"/>
      <c r="M25" s="9"/>
      <c r="N25" s="9"/>
      <c r="O25" s="9"/>
      <c r="P25" s="9"/>
      <c r="Q25" s="9"/>
      <c r="R25" s="44"/>
    </row>
    <row r="26" spans="2:18" ht="12" customHeight="1">
      <c r="B26" s="43"/>
      <c r="C26" s="9"/>
      <c r="D26" s="41"/>
      <c r="E26" s="46"/>
      <c r="F26" s="46"/>
      <c r="G26" s="46"/>
      <c r="H26" s="46"/>
      <c r="I26" s="46"/>
      <c r="J26" s="46"/>
      <c r="K26" s="9"/>
      <c r="L26" s="9"/>
      <c r="M26" s="9"/>
      <c r="N26" s="9"/>
      <c r="O26" s="9"/>
      <c r="P26" s="9"/>
      <c r="Q26" s="9"/>
      <c r="R26" s="44"/>
    </row>
    <row r="27" spans="2:18">
      <c r="B27" s="43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44"/>
    </row>
    <row r="28" spans="2:18" ht="27" customHeight="1">
      <c r="B28" s="43"/>
      <c r="C28" s="9"/>
      <c r="D28" s="45"/>
      <c r="E28" s="328" t="s">
        <v>137</v>
      </c>
      <c r="F28" s="328"/>
      <c r="G28" s="328"/>
      <c r="H28" s="328"/>
      <c r="I28" s="328"/>
      <c r="J28" s="328"/>
      <c r="K28" s="328"/>
      <c r="L28" s="45"/>
      <c r="M28" s="45"/>
      <c r="N28" s="45"/>
      <c r="O28" s="45"/>
      <c r="P28" s="9"/>
      <c r="Q28" s="9"/>
      <c r="R28" s="44"/>
    </row>
    <row r="29" spans="2:18" ht="21" customHeight="1">
      <c r="B29" s="43"/>
      <c r="C29" s="9"/>
      <c r="D29" s="9"/>
      <c r="E29" s="328"/>
      <c r="F29" s="328"/>
      <c r="G29" s="328"/>
      <c r="H29" s="328"/>
      <c r="I29" s="328"/>
      <c r="J29" s="328"/>
      <c r="K29" s="328"/>
      <c r="L29" s="9"/>
      <c r="M29" s="9"/>
      <c r="N29" s="9"/>
      <c r="O29" s="9"/>
      <c r="P29" s="9"/>
      <c r="Q29" s="9"/>
      <c r="R29" s="44"/>
    </row>
    <row r="30" spans="2:18" ht="19.5" customHeight="1">
      <c r="B30" s="43"/>
      <c r="C30" s="9"/>
      <c r="D30" s="41"/>
      <c r="E30" s="328"/>
      <c r="F30" s="328"/>
      <c r="G30" s="328"/>
      <c r="H30" s="328"/>
      <c r="I30" s="328"/>
      <c r="J30" s="328"/>
      <c r="K30" s="328"/>
      <c r="L30" s="9"/>
      <c r="M30" s="9"/>
      <c r="N30" s="9"/>
      <c r="O30" s="9"/>
      <c r="P30" s="9"/>
      <c r="Q30" s="9"/>
      <c r="R30" s="44"/>
    </row>
    <row r="31" spans="2:18">
      <c r="B31" s="43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44"/>
    </row>
    <row r="32" spans="2:18" ht="24.6">
      <c r="B32" s="43"/>
      <c r="C32" s="9"/>
      <c r="D32" s="41"/>
      <c r="E32" s="46"/>
      <c r="F32" s="41"/>
      <c r="G32" s="332" t="s">
        <v>383</v>
      </c>
      <c r="H32" s="332"/>
      <c r="I32" s="332"/>
      <c r="J32" s="332"/>
      <c r="K32" s="332"/>
      <c r="L32" s="332"/>
      <c r="M32" s="9"/>
      <c r="N32" s="9"/>
      <c r="O32" s="9"/>
      <c r="P32" s="9"/>
      <c r="Q32" s="9"/>
      <c r="R32" s="44"/>
    </row>
    <row r="33" spans="2:18">
      <c r="B33" s="4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44"/>
    </row>
    <row r="34" spans="2:18" ht="24.6">
      <c r="B34" s="43"/>
      <c r="C34" s="9"/>
      <c r="D34" s="41"/>
      <c r="E34" s="46"/>
      <c r="F34" s="41"/>
      <c r="G34" s="329" t="s">
        <v>384</v>
      </c>
      <c r="H34" s="329"/>
      <c r="I34" s="329"/>
      <c r="J34" s="329"/>
      <c r="K34" s="329"/>
      <c r="L34" s="329"/>
      <c r="M34" s="9"/>
      <c r="N34" s="9"/>
      <c r="O34" s="9"/>
      <c r="P34" s="9"/>
      <c r="Q34" s="9"/>
      <c r="R34" s="44"/>
    </row>
    <row r="35" spans="2:18">
      <c r="B35" s="43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44"/>
    </row>
    <row r="36" spans="2:18" ht="15" customHeight="1">
      <c r="B36" s="43"/>
      <c r="C36" s="9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9"/>
      <c r="Q36" s="9"/>
      <c r="R36" s="44"/>
    </row>
    <row r="37" spans="2:18" ht="15" customHeight="1">
      <c r="B37" s="43"/>
      <c r="C37" s="9"/>
      <c r="D37" s="9"/>
      <c r="E37" s="328" t="s">
        <v>138</v>
      </c>
      <c r="F37" s="328"/>
      <c r="G37" s="328"/>
      <c r="H37" s="328"/>
      <c r="I37" s="328"/>
      <c r="J37" s="328"/>
      <c r="K37" s="328"/>
      <c r="L37" s="9"/>
      <c r="M37" s="9"/>
      <c r="N37" s="9"/>
      <c r="O37" s="9"/>
      <c r="P37" s="9"/>
      <c r="Q37" s="9"/>
      <c r="R37" s="44"/>
    </row>
    <row r="38" spans="2:18" ht="19.5" customHeight="1">
      <c r="B38" s="43"/>
      <c r="C38" s="9"/>
      <c r="D38" s="41"/>
      <c r="E38" s="328"/>
      <c r="F38" s="328"/>
      <c r="G38" s="328"/>
      <c r="H38" s="328"/>
      <c r="I38" s="328"/>
      <c r="J38" s="328"/>
      <c r="K38" s="328"/>
      <c r="L38" s="9"/>
      <c r="M38" s="9"/>
      <c r="N38" s="9"/>
      <c r="O38" s="9"/>
      <c r="P38" s="9"/>
      <c r="Q38" s="9"/>
      <c r="R38" s="44"/>
    </row>
    <row r="39" spans="2:18" ht="15" customHeight="1">
      <c r="B39" s="43"/>
      <c r="C39" s="9"/>
      <c r="D39" s="9"/>
      <c r="E39" s="328"/>
      <c r="F39" s="328"/>
      <c r="G39" s="328"/>
      <c r="H39" s="328"/>
      <c r="I39" s="328"/>
      <c r="J39" s="328"/>
      <c r="K39" s="328"/>
      <c r="L39" s="9"/>
      <c r="M39" s="9"/>
      <c r="N39" s="9"/>
      <c r="O39" s="9"/>
      <c r="P39" s="9"/>
      <c r="Q39" s="9"/>
      <c r="R39" s="44"/>
    </row>
    <row r="40" spans="2:18" ht="21">
      <c r="B40" s="43"/>
      <c r="C40" s="9"/>
      <c r="D40" s="41"/>
      <c r="E40" s="46"/>
      <c r="F40" s="46"/>
      <c r="G40" s="46"/>
      <c r="H40" s="46"/>
      <c r="I40" s="46"/>
      <c r="J40" s="46"/>
      <c r="K40" s="9"/>
      <c r="L40" s="9"/>
      <c r="M40" s="9"/>
      <c r="N40" s="9"/>
      <c r="O40" s="9"/>
      <c r="P40" s="9"/>
      <c r="Q40" s="9"/>
      <c r="R40" s="44"/>
    </row>
    <row r="41" spans="2:18" ht="24.6">
      <c r="B41" s="43"/>
      <c r="C41" s="9"/>
      <c r="D41" s="9"/>
      <c r="E41" s="9"/>
      <c r="F41" s="9"/>
      <c r="G41" s="329" t="s">
        <v>145</v>
      </c>
      <c r="H41" s="329"/>
      <c r="I41" s="329"/>
      <c r="J41" s="329"/>
      <c r="K41" s="329"/>
      <c r="L41" s="329"/>
      <c r="M41" s="9"/>
      <c r="N41" s="9"/>
      <c r="O41" s="9"/>
      <c r="P41" s="9"/>
      <c r="Q41" s="9"/>
      <c r="R41" s="44"/>
    </row>
    <row r="42" spans="2:18" ht="21">
      <c r="B42" s="43"/>
      <c r="C42" s="9"/>
      <c r="D42" s="41"/>
      <c r="E42" s="46"/>
      <c r="F42" s="46"/>
      <c r="G42" s="46"/>
      <c r="H42" s="46"/>
      <c r="I42" s="46"/>
      <c r="J42" s="46"/>
      <c r="K42" s="9"/>
      <c r="L42" s="9"/>
      <c r="M42" s="9"/>
      <c r="N42" s="9"/>
      <c r="O42" s="9"/>
      <c r="P42" s="9"/>
      <c r="Q42" s="9"/>
      <c r="R42" s="44"/>
    </row>
    <row r="43" spans="2:18">
      <c r="B43" s="43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44"/>
    </row>
    <row r="44" spans="2:18" ht="15" customHeight="1">
      <c r="B44" s="43"/>
      <c r="C44" s="9"/>
      <c r="D44" s="9"/>
      <c r="E44" s="328" t="s">
        <v>224</v>
      </c>
      <c r="F44" s="328"/>
      <c r="G44" s="328"/>
      <c r="H44" s="328"/>
      <c r="I44" s="328"/>
      <c r="J44" s="328"/>
      <c r="K44" s="328"/>
      <c r="L44" s="9"/>
      <c r="M44" s="9"/>
      <c r="N44" s="9"/>
      <c r="O44" s="9"/>
      <c r="P44" s="9"/>
      <c r="Q44" s="9"/>
      <c r="R44" s="44"/>
    </row>
    <row r="45" spans="2:18" ht="15" customHeight="1">
      <c r="B45" s="43"/>
      <c r="C45" s="9"/>
      <c r="D45" s="9"/>
      <c r="E45" s="328"/>
      <c r="F45" s="328"/>
      <c r="G45" s="328"/>
      <c r="H45" s="328"/>
      <c r="I45" s="328"/>
      <c r="J45" s="328"/>
      <c r="K45" s="328"/>
      <c r="L45" s="9"/>
      <c r="M45" s="9"/>
      <c r="N45" s="9"/>
      <c r="O45" s="9"/>
      <c r="P45" s="9"/>
      <c r="Q45" s="9"/>
      <c r="R45" s="44"/>
    </row>
    <row r="46" spans="2:18" ht="15" customHeight="1">
      <c r="B46" s="43"/>
      <c r="C46" s="9"/>
      <c r="D46" s="9"/>
      <c r="E46" s="328"/>
      <c r="F46" s="328"/>
      <c r="G46" s="328"/>
      <c r="H46" s="328"/>
      <c r="I46" s="328"/>
      <c r="J46" s="328"/>
      <c r="K46" s="328"/>
      <c r="L46" s="9"/>
      <c r="M46" s="9"/>
      <c r="N46" s="9"/>
      <c r="O46" s="9"/>
      <c r="P46" s="9"/>
      <c r="Q46" s="9"/>
      <c r="R46" s="44"/>
    </row>
    <row r="47" spans="2:18">
      <c r="B47" s="43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44"/>
    </row>
    <row r="48" spans="2:18" ht="24.6">
      <c r="B48" s="43"/>
      <c r="C48" s="9"/>
      <c r="D48" s="9"/>
      <c r="E48" s="9"/>
      <c r="F48" s="9"/>
      <c r="G48" s="329" t="s">
        <v>139</v>
      </c>
      <c r="H48" s="329"/>
      <c r="I48" s="329"/>
      <c r="J48" s="329"/>
      <c r="K48" s="329"/>
      <c r="L48" s="329"/>
      <c r="M48" s="9"/>
      <c r="N48" s="9"/>
      <c r="O48" s="9"/>
      <c r="P48" s="9"/>
      <c r="Q48" s="9"/>
      <c r="R48" s="44"/>
    </row>
    <row r="49" spans="2:18">
      <c r="B49" s="43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44"/>
    </row>
    <row r="50" spans="2:18" ht="24.6">
      <c r="B50" s="43"/>
      <c r="C50" s="9"/>
      <c r="D50" s="9"/>
      <c r="E50" s="9"/>
      <c r="F50" s="9"/>
      <c r="G50" s="329" t="s">
        <v>140</v>
      </c>
      <c r="H50" s="329"/>
      <c r="I50" s="329"/>
      <c r="J50" s="329"/>
      <c r="K50" s="329"/>
      <c r="L50" s="329"/>
      <c r="M50" s="9"/>
      <c r="N50" s="9"/>
      <c r="O50" s="9"/>
      <c r="P50" s="9"/>
      <c r="Q50" s="9"/>
      <c r="R50" s="44"/>
    </row>
    <row r="51" spans="2:18">
      <c r="B51" s="4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44"/>
    </row>
    <row r="52" spans="2:18">
      <c r="B52" s="4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44"/>
    </row>
    <row r="53" spans="2:18" ht="15" customHeight="1">
      <c r="B53" s="43"/>
      <c r="C53" s="9"/>
      <c r="D53" s="9"/>
      <c r="E53" s="328" t="s">
        <v>141</v>
      </c>
      <c r="F53" s="328"/>
      <c r="G53" s="328"/>
      <c r="H53" s="328"/>
      <c r="I53" s="328"/>
      <c r="J53" s="328"/>
      <c r="K53" s="328"/>
      <c r="L53" s="328"/>
      <c r="M53" s="9"/>
      <c r="N53" s="9"/>
      <c r="O53" s="9"/>
      <c r="P53" s="9"/>
      <c r="Q53" s="9"/>
      <c r="R53" s="44"/>
    </row>
    <row r="54" spans="2:18" ht="15" customHeight="1">
      <c r="B54" s="43"/>
      <c r="C54" s="9"/>
      <c r="D54" s="9"/>
      <c r="E54" s="328"/>
      <c r="F54" s="328"/>
      <c r="G54" s="328"/>
      <c r="H54" s="328"/>
      <c r="I54" s="328"/>
      <c r="J54" s="328"/>
      <c r="K54" s="328"/>
      <c r="L54" s="328"/>
      <c r="M54" s="9"/>
      <c r="N54" s="9"/>
      <c r="O54" s="9"/>
      <c r="P54" s="9"/>
      <c r="Q54" s="9"/>
      <c r="R54" s="44"/>
    </row>
    <row r="55" spans="2:18" ht="15" customHeight="1">
      <c r="B55" s="43"/>
      <c r="C55" s="9"/>
      <c r="D55" s="9"/>
      <c r="E55" s="328"/>
      <c r="F55" s="328"/>
      <c r="G55" s="328"/>
      <c r="H55" s="328"/>
      <c r="I55" s="328"/>
      <c r="J55" s="328"/>
      <c r="K55" s="328"/>
      <c r="L55" s="328"/>
      <c r="M55" s="9"/>
      <c r="N55" s="9"/>
      <c r="O55" s="9"/>
      <c r="P55" s="9"/>
      <c r="Q55" s="9"/>
      <c r="R55" s="44"/>
    </row>
    <row r="56" spans="2:18">
      <c r="B56" s="4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44"/>
    </row>
    <row r="57" spans="2:18" ht="24.6">
      <c r="B57" s="43"/>
      <c r="C57" s="9"/>
      <c r="D57" s="9"/>
      <c r="E57" s="9"/>
      <c r="F57" s="9"/>
      <c r="G57" s="329" t="s">
        <v>143</v>
      </c>
      <c r="H57" s="329"/>
      <c r="I57" s="329"/>
      <c r="J57" s="329"/>
      <c r="K57" s="329"/>
      <c r="L57" s="329"/>
      <c r="M57" s="9"/>
      <c r="N57" s="9"/>
      <c r="O57" s="9"/>
      <c r="P57" s="9"/>
      <c r="Q57" s="9"/>
      <c r="R57" s="44"/>
    </row>
    <row r="58" spans="2:18">
      <c r="B58" s="4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44"/>
    </row>
    <row r="59" spans="2:18" ht="24.6">
      <c r="B59" s="43"/>
      <c r="C59" s="9"/>
      <c r="D59" s="9"/>
      <c r="E59" s="9"/>
      <c r="F59" s="9"/>
      <c r="G59" s="329" t="s">
        <v>318</v>
      </c>
      <c r="H59" s="329"/>
      <c r="I59" s="329"/>
      <c r="J59" s="329"/>
      <c r="K59" s="329"/>
      <c r="L59" s="329"/>
      <c r="M59" s="9"/>
      <c r="N59" s="9"/>
      <c r="O59" s="9"/>
      <c r="P59" s="9"/>
      <c r="Q59" s="9"/>
      <c r="R59" s="44"/>
    </row>
    <row r="60" spans="2:18">
      <c r="B60" s="4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44"/>
    </row>
    <row r="61" spans="2:18" ht="24.6">
      <c r="B61" s="43"/>
      <c r="C61" s="9"/>
      <c r="D61" s="9"/>
      <c r="E61" s="9"/>
      <c r="F61" s="9"/>
      <c r="G61" s="329" t="s">
        <v>317</v>
      </c>
      <c r="H61" s="329"/>
      <c r="I61" s="329"/>
      <c r="J61" s="329"/>
      <c r="K61" s="329"/>
      <c r="L61" s="329"/>
      <c r="M61" s="9"/>
      <c r="N61" s="9"/>
      <c r="O61" s="9"/>
      <c r="P61" s="9"/>
      <c r="Q61" s="9"/>
      <c r="R61" s="44"/>
    </row>
    <row r="62" spans="2:18">
      <c r="B62" s="4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44"/>
    </row>
    <row r="63" spans="2:18" ht="15" customHeight="1">
      <c r="B63" s="4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333" t="s">
        <v>147</v>
      </c>
      <c r="Q63" s="333"/>
      <c r="R63" s="334"/>
    </row>
    <row r="64" spans="2:18" ht="15" customHeight="1">
      <c r="B64" s="4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333"/>
      <c r="Q64" s="333"/>
      <c r="R64" s="334"/>
    </row>
    <row r="65" spans="2:18" ht="15" customHeight="1" thickBot="1"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335"/>
      <c r="Q65" s="335"/>
      <c r="R65" s="336"/>
    </row>
    <row r="66" spans="2:18" ht="15" thickTop="1"/>
  </sheetData>
  <sheetProtection sheet="1" objects="1" scenarios="1"/>
  <mergeCells count="21">
    <mergeCell ref="P63:R65"/>
    <mergeCell ref="G59:L59"/>
    <mergeCell ref="G61:L61"/>
    <mergeCell ref="G41:L41"/>
    <mergeCell ref="E44:K46"/>
    <mergeCell ref="G48:L48"/>
    <mergeCell ref="G50:L50"/>
    <mergeCell ref="E53:L55"/>
    <mergeCell ref="E28:K30"/>
    <mergeCell ref="G32:L32"/>
    <mergeCell ref="G34:L34"/>
    <mergeCell ref="E37:K39"/>
    <mergeCell ref="G57:L57"/>
    <mergeCell ref="S3:T3"/>
    <mergeCell ref="E21:K23"/>
    <mergeCell ref="G25:L25"/>
    <mergeCell ref="E12:J14"/>
    <mergeCell ref="G18:L18"/>
    <mergeCell ref="D3:O3"/>
    <mergeCell ref="C6:H9"/>
    <mergeCell ref="G16:L16"/>
  </mergeCells>
  <hyperlinks>
    <hyperlink ref="G18:L18" location="'Dades Centre'!A1" display="Dades del centre"/>
    <hyperlink ref="G25:L25" location="Hipòtesis!A1" display="Hipòtesis del centre"/>
    <hyperlink ref="G32:L32" location="Climatització!A1" display="Consum climatització"/>
    <hyperlink ref="G34:L34" location="Mobilitat!A1" display="Emissions mobilitat de l'alumnat"/>
    <hyperlink ref="G41:L41" location="Electricitat!A1" display="Consum d'electricitat del centre"/>
    <hyperlink ref="G48:L48" location="Aigua!A1" display="Consum d'aigua del centre"/>
    <hyperlink ref="G50:L50" location="Residus!A1" display="Generació de residus del centre"/>
    <hyperlink ref="G57:L57" location="Resultats!A1" display="Resultats finals del càlcul"/>
    <hyperlink ref="G59:L59" location="'Hip vs real'!A1" display="Comparació hipòtesis - resultats"/>
    <hyperlink ref="G61:L61" location="'Conclusions finals'!A1" display="Comentaris i conclusions"/>
    <hyperlink ref="P63:Q65" location="'1. Instruccions'!A1" display="Següent apartat"/>
    <hyperlink ref="G16:L16" location="Instruccions!A1" display="Instruccions de la calculadora"/>
    <hyperlink ref="P63:R65" location="Instruccions!A1" display="Següent apartat"/>
  </hyperlinks>
  <pageMargins left="0.7" right="0.7" top="0.75" bottom="0.75" header="0.3" footer="0.3"/>
  <pageSetup paperSize="9" orientation="portrait" r:id="rId1"/>
  <drawing r:id="rId2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2EE32737-A23A-4E0F-BF3D-A7AA0FF2D011}">
          <x14:formula1>
            <xm:f>'no tocar'!$F$6:$F$11</xm:f>
          </x14:formula1>
          <xm:sqref>H31 H27 I35 K58</xm:sqref>
        </x14:dataValidation>
        <x14:dataValidation type="list" allowBlank="1" showInputMessage="1" showErrorMessage="1" xr:uid="{1EFCA504-396A-4BC1-BEF0-C93B565E301E}">
          <x14:formula1>
            <xm:f>'no tocar'!$G$6:$G$11</xm:f>
          </x14:formula1>
          <xm:sqref>K26:M26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BA3AB"/>
  </sheetPr>
  <dimension ref="B1:U60"/>
  <sheetViews>
    <sheetView zoomScale="80" zoomScaleNormal="80" workbookViewId="0">
      <selection activeCell="T18" sqref="T18"/>
    </sheetView>
  </sheetViews>
  <sheetFormatPr baseColWidth="10" defaultColWidth="11.44140625" defaultRowHeight="14.4"/>
  <cols>
    <col min="1" max="1" width="5.109375" style="99" customWidth="1"/>
    <col min="2" max="2" width="4.44140625" style="99" customWidth="1"/>
    <col min="3" max="3" width="18.44140625" style="99" customWidth="1"/>
    <col min="4" max="4" width="10.6640625" style="99" customWidth="1"/>
    <col min="5" max="9" width="11.44140625" style="99" customWidth="1"/>
    <col min="10" max="10" width="17.44140625" style="99" bestFit="1" customWidth="1"/>
    <col min="11" max="11" width="14.33203125" style="99" bestFit="1" customWidth="1"/>
    <col min="12" max="12" width="11.44140625" style="99"/>
    <col min="13" max="13" width="9.109375" style="99" customWidth="1"/>
    <col min="14" max="14" width="14.6640625" style="99" bestFit="1" customWidth="1"/>
    <col min="15" max="15" width="14.33203125" style="99" bestFit="1" customWidth="1"/>
    <col min="16" max="16" width="11.44140625" style="99" customWidth="1"/>
    <col min="17" max="17" width="11.88671875" style="99" customWidth="1"/>
    <col min="18" max="18" width="3.6640625" style="99" customWidth="1"/>
    <col min="19" max="19" width="7.6640625" style="99" customWidth="1"/>
    <col min="20" max="21" width="9.6640625" style="99" customWidth="1"/>
    <col min="22" max="22" width="10.109375" style="99" customWidth="1"/>
    <col min="23" max="16384" width="11.44140625" style="99"/>
  </cols>
  <sheetData>
    <row r="1" spans="2:21" ht="15" customHeight="1">
      <c r="S1" s="146"/>
      <c r="T1" s="146"/>
    </row>
    <row r="2" spans="2:21" ht="15" customHeight="1"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102"/>
      <c r="S2" s="147"/>
      <c r="T2" s="63"/>
      <c r="U2" s="63"/>
    </row>
    <row r="3" spans="2:21" ht="19.5" customHeight="1">
      <c r="C3" s="105"/>
      <c r="D3" s="421" t="s">
        <v>631</v>
      </c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105"/>
      <c r="S3" s="507"/>
      <c r="T3" s="507"/>
      <c r="U3" s="63"/>
    </row>
    <row r="4" spans="2:21" ht="19.5" customHeight="1">
      <c r="C4" s="63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63"/>
      <c r="Q4" s="63"/>
      <c r="S4" s="63"/>
      <c r="T4" s="63"/>
      <c r="U4" s="63"/>
    </row>
    <row r="5" spans="2:21" ht="15.75" customHeight="1"/>
    <row r="7" spans="2:21" ht="15.75" customHeight="1">
      <c r="B7" s="107"/>
      <c r="C7" s="423" t="s">
        <v>130</v>
      </c>
      <c r="D7" s="423"/>
      <c r="F7" s="424" t="s">
        <v>312</v>
      </c>
      <c r="G7" s="424"/>
      <c r="H7" s="424"/>
      <c r="I7" s="424"/>
      <c r="J7" s="424"/>
      <c r="K7" s="424"/>
      <c r="L7" s="424"/>
      <c r="M7" s="424"/>
      <c r="N7" s="424"/>
      <c r="O7" s="424"/>
      <c r="P7" s="424"/>
    </row>
    <row r="8" spans="2:21" ht="22.5" customHeight="1">
      <c r="B8" s="107"/>
      <c r="C8" s="423"/>
      <c r="D8" s="423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</row>
    <row r="9" spans="2:21" ht="15.75" customHeight="1"/>
    <row r="10" spans="2:21" ht="15.75" customHeight="1">
      <c r="B10" s="107"/>
      <c r="C10" s="426"/>
      <c r="D10" s="426"/>
      <c r="F10" s="651" t="s">
        <v>313</v>
      </c>
      <c r="G10" s="651"/>
      <c r="H10" s="651"/>
      <c r="I10" s="651"/>
      <c r="J10" s="651"/>
      <c r="K10" s="651"/>
      <c r="L10" s="651"/>
      <c r="M10" s="651"/>
      <c r="N10" s="652" t="e">
        <f>SUM(J14:J18)</f>
        <v>#DIV/0!</v>
      </c>
      <c r="O10" s="425"/>
      <c r="P10" s="259"/>
    </row>
    <row r="11" spans="2:21" ht="15.75" customHeight="1">
      <c r="B11" s="107"/>
      <c r="C11" s="506" t="s">
        <v>132</v>
      </c>
      <c r="D11" s="506"/>
      <c r="F11" s="651"/>
      <c r="G11" s="651"/>
      <c r="H11" s="651"/>
      <c r="I11" s="651"/>
      <c r="J11" s="651"/>
      <c r="K11" s="651"/>
      <c r="L11" s="651"/>
      <c r="M11" s="651"/>
      <c r="N11" s="425"/>
      <c r="O11" s="425"/>
      <c r="P11" s="259"/>
    </row>
    <row r="12" spans="2:21" ht="16.2" thickBot="1">
      <c r="B12" s="107"/>
      <c r="C12" s="426"/>
      <c r="D12" s="426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</row>
    <row r="13" spans="2:21" ht="15" customHeight="1">
      <c r="B13" s="107"/>
      <c r="C13" s="506" t="s">
        <v>134</v>
      </c>
      <c r="D13" s="506"/>
      <c r="F13" s="92"/>
      <c r="G13" s="657" t="s">
        <v>314</v>
      </c>
      <c r="H13" s="656"/>
      <c r="I13" s="656"/>
      <c r="J13" s="260" t="s">
        <v>203</v>
      </c>
      <c r="K13" s="260" t="s">
        <v>204</v>
      </c>
      <c r="L13" s="656" t="s">
        <v>205</v>
      </c>
      <c r="M13" s="656"/>
      <c r="N13" s="260" t="s">
        <v>158</v>
      </c>
      <c r="O13" s="261" t="s">
        <v>204</v>
      </c>
      <c r="P13" s="262"/>
    </row>
    <row r="14" spans="2:21" ht="15.6">
      <c r="B14" s="107"/>
      <c r="C14" s="426"/>
      <c r="D14" s="426"/>
      <c r="F14" s="92"/>
      <c r="G14" s="634" t="s">
        <v>383</v>
      </c>
      <c r="H14" s="635"/>
      <c r="I14" s="636"/>
      <c r="J14" s="79">
        <f>Climatització!N63</f>
        <v>0</v>
      </c>
      <c r="K14" s="80" t="e">
        <f>(J14/$N$10)*100</f>
        <v>#DIV/0!</v>
      </c>
      <c r="L14" s="639" t="s">
        <v>315</v>
      </c>
      <c r="M14" s="640"/>
      <c r="N14" s="653" t="e">
        <f>J14+J15</f>
        <v>#DIV/0!</v>
      </c>
      <c r="O14" s="632" t="e">
        <f>(N14/N10)*100</f>
        <v>#DIV/0!</v>
      </c>
      <c r="P14" s="194"/>
    </row>
    <row r="15" spans="2:21" ht="15.75" customHeight="1">
      <c r="B15" s="107"/>
      <c r="C15" s="506" t="s">
        <v>225</v>
      </c>
      <c r="D15" s="506"/>
      <c r="F15" s="92"/>
      <c r="G15" s="634" t="s">
        <v>382</v>
      </c>
      <c r="H15" s="635"/>
      <c r="I15" s="636"/>
      <c r="J15" s="79" t="e">
        <f>Mobilitat!N96</f>
        <v>#DIV/0!</v>
      </c>
      <c r="K15" s="80" t="e">
        <f t="shared" ref="K15:K18" si="0">(J15/$N$10)*100</f>
        <v>#DIV/0!</v>
      </c>
      <c r="L15" s="641"/>
      <c r="M15" s="642"/>
      <c r="N15" s="654"/>
      <c r="O15" s="655"/>
      <c r="P15" s="194"/>
    </row>
    <row r="16" spans="2:21" ht="15.75" customHeight="1">
      <c r="B16" s="107"/>
      <c r="C16" s="426"/>
      <c r="D16" s="426"/>
      <c r="F16" s="92"/>
      <c r="G16" s="81" t="s">
        <v>202</v>
      </c>
      <c r="H16" s="82"/>
      <c r="I16" s="82"/>
      <c r="J16" s="79">
        <f>Electricitat!J49</f>
        <v>0</v>
      </c>
      <c r="K16" s="80" t="e">
        <f t="shared" si="0"/>
        <v>#DIV/0!</v>
      </c>
      <c r="L16" s="637" t="s">
        <v>316</v>
      </c>
      <c r="M16" s="638"/>
      <c r="N16" s="83">
        <f>J16</f>
        <v>0</v>
      </c>
      <c r="O16" s="84" t="e">
        <f>(N16/N10)*100</f>
        <v>#DIV/0!</v>
      </c>
      <c r="P16" s="194"/>
    </row>
    <row r="17" spans="2:16" ht="15.75" customHeight="1">
      <c r="B17" s="107"/>
      <c r="C17" s="506" t="s">
        <v>383</v>
      </c>
      <c r="D17" s="506"/>
      <c r="F17" s="92"/>
      <c r="G17" s="81" t="s">
        <v>139</v>
      </c>
      <c r="H17" s="82"/>
      <c r="I17" s="82"/>
      <c r="J17" s="85">
        <f>Aigua!J49</f>
        <v>0</v>
      </c>
      <c r="K17" s="80" t="e">
        <f t="shared" si="0"/>
        <v>#DIV/0!</v>
      </c>
      <c r="L17" s="639" t="s">
        <v>385</v>
      </c>
      <c r="M17" s="640"/>
      <c r="N17" s="645" t="e">
        <f>J17+J18</f>
        <v>#DIV/0!</v>
      </c>
      <c r="O17" s="632" t="e">
        <f>(N17/N10)*100</f>
        <v>#DIV/0!</v>
      </c>
      <c r="P17" s="92"/>
    </row>
    <row r="18" spans="2:16" ht="15.75" customHeight="1" thickBot="1">
      <c r="B18" s="107"/>
      <c r="C18" s="426"/>
      <c r="D18" s="426"/>
      <c r="F18" s="92"/>
      <c r="G18" s="86" t="s">
        <v>140</v>
      </c>
      <c r="H18" s="87"/>
      <c r="I18" s="87"/>
      <c r="J18" s="88" t="e">
        <f>Residus!M99</f>
        <v>#DIV/0!</v>
      </c>
      <c r="K18" s="89" t="e">
        <f t="shared" si="0"/>
        <v>#DIV/0!</v>
      </c>
      <c r="L18" s="643"/>
      <c r="M18" s="644"/>
      <c r="N18" s="646"/>
      <c r="O18" s="633"/>
      <c r="P18" s="92"/>
    </row>
    <row r="19" spans="2:16" ht="15.75" customHeight="1">
      <c r="B19" s="107"/>
      <c r="C19" s="506" t="s">
        <v>382</v>
      </c>
      <c r="D19" s="506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</row>
    <row r="20" spans="2:16" ht="15.75" customHeight="1">
      <c r="B20" s="107"/>
      <c r="C20" s="426"/>
      <c r="D20" s="426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</row>
    <row r="21" spans="2:16" ht="15.75" customHeight="1">
      <c r="B21" s="107"/>
      <c r="C21" s="506" t="s">
        <v>226</v>
      </c>
      <c r="D21" s="506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</row>
    <row r="22" spans="2:16" ht="15.75" customHeight="1">
      <c r="B22" s="107"/>
      <c r="C22" s="426"/>
      <c r="D22" s="426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</row>
    <row r="23" spans="2:16" ht="15.75" customHeight="1">
      <c r="B23" s="107"/>
      <c r="C23" s="506" t="s">
        <v>227</v>
      </c>
      <c r="D23" s="506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</row>
    <row r="24" spans="2:16" ht="15.75" customHeight="1">
      <c r="B24" s="107"/>
      <c r="C24" s="426"/>
      <c r="D24" s="426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</row>
    <row r="25" spans="2:16" ht="15.75" customHeight="1">
      <c r="B25" s="107"/>
      <c r="C25" s="506" t="s">
        <v>228</v>
      </c>
      <c r="D25" s="506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</row>
    <row r="26" spans="2:16" ht="19.5" customHeight="1">
      <c r="B26" s="107"/>
      <c r="C26" s="426"/>
      <c r="D26" s="426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</row>
    <row r="27" spans="2:16" ht="15.75" customHeight="1">
      <c r="B27" s="107"/>
      <c r="C27" s="506" t="s">
        <v>229</v>
      </c>
      <c r="D27" s="506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</row>
    <row r="28" spans="2:16" ht="15.75" customHeight="1">
      <c r="B28" s="107"/>
      <c r="C28" s="426"/>
      <c r="D28" s="426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</row>
    <row r="29" spans="2:16" ht="15.75" customHeight="1">
      <c r="B29" s="107"/>
      <c r="C29" s="506" t="s">
        <v>230</v>
      </c>
      <c r="D29" s="506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</row>
    <row r="30" spans="2:16" ht="15.75" customHeight="1">
      <c r="B30" s="107"/>
      <c r="C30" s="426"/>
      <c r="D30" s="426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</row>
    <row r="31" spans="2:16" ht="15.75" customHeight="1">
      <c r="B31" s="107"/>
      <c r="C31" s="506" t="s">
        <v>231</v>
      </c>
      <c r="D31" s="506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</row>
    <row r="32" spans="2:16" ht="15.75" customHeight="1">
      <c r="B32" s="107"/>
      <c r="C32" s="107"/>
      <c r="D32" s="107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</row>
    <row r="33" spans="3:16" ht="15.75" customHeight="1">
      <c r="C33" s="400"/>
      <c r="D33" s="400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</row>
    <row r="34" spans="3:16" ht="16.5" customHeight="1"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</row>
    <row r="35" spans="3:16"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</row>
    <row r="36" spans="3:16"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</row>
    <row r="37" spans="3:16"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</row>
    <row r="38" spans="3:16"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</row>
    <row r="39" spans="3:16"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</row>
    <row r="40" spans="3:16"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</row>
    <row r="41" spans="3:16" ht="15.75" customHeight="1"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</row>
    <row r="42" spans="3:16" ht="15.75" customHeight="1"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</row>
    <row r="43" spans="3:16" ht="15.75" customHeight="1"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</row>
    <row r="44" spans="3:16" ht="15.75" customHeight="1"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</row>
    <row r="45" spans="3:16" ht="15.75" customHeight="1"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</row>
    <row r="46" spans="3:16" ht="21">
      <c r="F46" s="92"/>
      <c r="G46" s="647" t="s">
        <v>531</v>
      </c>
      <c r="H46" s="647"/>
      <c r="I46" s="647"/>
      <c r="J46" s="263" t="e">
        <f>(SUM(J14:J18))/'Dades Centre'!I29</f>
        <v>#DIV/0!</v>
      </c>
      <c r="K46" s="648" t="s">
        <v>534</v>
      </c>
      <c r="L46" s="649"/>
      <c r="M46" s="650"/>
      <c r="N46" s="263" t="e">
        <f>J46*1000</f>
        <v>#DIV/0!</v>
      </c>
      <c r="O46" s="264" t="s">
        <v>535</v>
      </c>
      <c r="P46" s="92"/>
    </row>
    <row r="47" spans="3:16" ht="15.75" customHeight="1"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</row>
    <row r="48" spans="3:16" ht="21">
      <c r="F48" s="92"/>
      <c r="G48" s="647" t="s">
        <v>532</v>
      </c>
      <c r="H48" s="647"/>
      <c r="I48" s="647"/>
      <c r="J48" s="263" t="e">
        <f>((SUM(J14:J18))/'Dades Centre'!G57)</f>
        <v>#DIV/0!</v>
      </c>
      <c r="K48" s="648" t="s">
        <v>536</v>
      </c>
      <c r="L48" s="649"/>
      <c r="M48" s="649"/>
      <c r="N48" s="263" t="e">
        <f>J48*1000</f>
        <v>#DIV/0!</v>
      </c>
      <c r="O48" s="264" t="s">
        <v>535</v>
      </c>
      <c r="P48" s="92"/>
    </row>
    <row r="49" spans="6:16"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</row>
    <row r="50" spans="6:16"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</row>
    <row r="51" spans="6:16" ht="15.75" customHeight="1"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</row>
    <row r="53" spans="6:16" ht="15.75" customHeight="1"/>
    <row r="54" spans="6:16">
      <c r="F54" s="412" t="s">
        <v>255</v>
      </c>
      <c r="G54" s="412"/>
      <c r="H54" s="413" t="s">
        <v>424</v>
      </c>
      <c r="I54" s="413"/>
      <c r="J54" s="413"/>
      <c r="K54" s="413"/>
      <c r="L54" s="413"/>
      <c r="M54" s="413"/>
      <c r="N54" s="413"/>
      <c r="O54" s="414" t="s">
        <v>147</v>
      </c>
      <c r="P54" s="414"/>
    </row>
    <row r="55" spans="6:16">
      <c r="F55" s="412"/>
      <c r="G55" s="412"/>
      <c r="H55" s="413"/>
      <c r="I55" s="413"/>
      <c r="J55" s="413"/>
      <c r="K55" s="413"/>
      <c r="L55" s="413"/>
      <c r="M55" s="413"/>
      <c r="N55" s="413"/>
      <c r="O55" s="414"/>
      <c r="P55" s="414"/>
    </row>
    <row r="59" spans="6:16" ht="15" customHeight="1"/>
    <row r="60" spans="6:16" ht="15" customHeight="1"/>
  </sheetData>
  <sheetProtection password="DFED" sheet="1" objects="1" scenarios="1"/>
  <mergeCells count="47">
    <mergeCell ref="C12:D12"/>
    <mergeCell ref="C13:D13"/>
    <mergeCell ref="C14:D14"/>
    <mergeCell ref="D3:P3"/>
    <mergeCell ref="S3:T3"/>
    <mergeCell ref="C7:D8"/>
    <mergeCell ref="F7:P8"/>
    <mergeCell ref="C10:D10"/>
    <mergeCell ref="C11:D11"/>
    <mergeCell ref="F10:M11"/>
    <mergeCell ref="N10:O11"/>
    <mergeCell ref="N14:N15"/>
    <mergeCell ref="O14:O15"/>
    <mergeCell ref="L13:M13"/>
    <mergeCell ref="G13:I13"/>
    <mergeCell ref="G14:I14"/>
    <mergeCell ref="C20:D20"/>
    <mergeCell ref="C21:D21"/>
    <mergeCell ref="C15:D15"/>
    <mergeCell ref="C16:D16"/>
    <mergeCell ref="C17:D17"/>
    <mergeCell ref="C18:D18"/>
    <mergeCell ref="C19:D19"/>
    <mergeCell ref="C22:D22"/>
    <mergeCell ref="C23:D23"/>
    <mergeCell ref="C24:D24"/>
    <mergeCell ref="C25:D25"/>
    <mergeCell ref="C26:D26"/>
    <mergeCell ref="C29:D29"/>
    <mergeCell ref="C30:D30"/>
    <mergeCell ref="C31:D31"/>
    <mergeCell ref="C33:D33"/>
    <mergeCell ref="C27:D27"/>
    <mergeCell ref="C28:D28"/>
    <mergeCell ref="O17:O18"/>
    <mergeCell ref="G15:I15"/>
    <mergeCell ref="L16:M16"/>
    <mergeCell ref="L14:M15"/>
    <mergeCell ref="F54:G55"/>
    <mergeCell ref="H54:N55"/>
    <mergeCell ref="L17:M18"/>
    <mergeCell ref="N17:N18"/>
    <mergeCell ref="O54:P55"/>
    <mergeCell ref="G46:I46"/>
    <mergeCell ref="G48:I48"/>
    <mergeCell ref="K46:M46"/>
    <mergeCell ref="K48:M48"/>
  </mergeCells>
  <dataValidations count="1">
    <dataValidation type="list" allowBlank="1" showInputMessage="1" showErrorMessage="1" sqref="J20:L20">
      <formula1>INDIRECT($G$20)</formula1>
    </dataValidation>
  </dataValidations>
  <hyperlinks>
    <hyperlink ref="C11" location="'1. Instruccions'!A1" display="Instruccions de l'eina"/>
    <hyperlink ref="C13" location="'1. Instruccions'!A1" display="Instruccions de l'eina"/>
    <hyperlink ref="C15" location="'1. Instruccions'!A1" display="Instruccions de l'eina"/>
    <hyperlink ref="C17" location="'1. Instruccions'!A1" display="Instruccions de l'eina"/>
    <hyperlink ref="C19" location="'1. Instruccions'!A1" display="Instruccions de l'eina"/>
    <hyperlink ref="C21" location="'1. Instruccions'!A1" display="Instruccions de l'eina"/>
    <hyperlink ref="C23" location="'1. Instruccions'!A1" display="Instruccions de l'eina"/>
    <hyperlink ref="C25" location="'1. Instruccions'!A1" display="Instruccions de l'eina"/>
    <hyperlink ref="C27" location="'1. Instruccions'!A1" display="Instruccions de l'eina"/>
    <hyperlink ref="C29" location="'1. Instruccions'!A1" display="Instruccions de l'eina"/>
    <hyperlink ref="C31" location="'1. Instruccions'!A1" display="Instruccions de l'eina"/>
    <hyperlink ref="C11:D11" location="Instruccions!A1" display="Instruccions de l'eina"/>
    <hyperlink ref="C13:D13" location="'Dades Centre'!A1" display="Dades del centre"/>
    <hyperlink ref="C15:D15" location="Hipòtesis!A1" display="Hipòtesis del centre"/>
    <hyperlink ref="C17:D17" location="Climatització!A1" display="Consum climatització"/>
    <hyperlink ref="C19:D19" location="Mobilitat!A1" display="Mobilitat alumnat"/>
    <hyperlink ref="C21:D21" location="Electricitat!A1" display="Consum elèctric"/>
    <hyperlink ref="C23:D23" location="Aigua!A1" display="Consum d'aigua"/>
    <hyperlink ref="C25:D25" location="Residus!A1" display="Generació de residus"/>
    <hyperlink ref="C27:D27" location="Resultats!A1" display="Resultats finals"/>
    <hyperlink ref="C29:D29" location="'Hip vs real'!A1" display="Hipòtesis vs Realitat"/>
    <hyperlink ref="C31:D31" location="'Conclusions finals'!A1" display="Conclusions finals"/>
  </hyperlinks>
  <pageMargins left="0.7" right="0.7" top="0.75" bottom="0.75" header="0.3" footer="0.3"/>
  <pageSetup paperSize="9" orientation="portrait" r:id="rId1"/>
  <drawing r:id="rId2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967AA44-01F2-43A4-8D90-9BA0C932B447}">
          <x14:formula1>
            <xm:f>'no tocar'!$F$6:$F$11</xm:f>
          </x14:formula1>
          <xm:sqref>M33:M39 K42:K45 K52</xm:sqref>
        </x14:dataValidation>
        <x14:dataValidation type="list" allowBlank="1" showInputMessage="1" showErrorMessage="1" xr:uid="{BD18707B-F9A2-43B8-AA6B-47254FB2A3E4}">
          <x14:formula1>
            <xm:f>'no tocar'!$G$6:$G$11</xm:f>
          </x14:formula1>
          <xm:sqref>M27:O27</xm:sqref>
        </x14:dataValidation>
        <x14:dataValidation type="list" allowBlank="1" showInputMessage="1" showErrorMessage="1" xr:uid="{E80AB132-A50E-48EA-AA26-CC9F6DA05792}">
          <x14:formula1>
            <xm:f>'no tocar'!$D$6</xm:f>
          </x14:formula1>
          <xm:sqref>N20 P20</xm:sqref>
        </x14:dataValidation>
        <x14:dataValidation type="list" allowBlank="1" showInputMessage="1" showErrorMessage="1" xr:uid="{BCC5ADE1-F451-4EA1-BF39-2F76AE52D338}">
          <x14:formula1>
            <xm:f>'no tocar'!$C$6:$C$15</xm:f>
          </x14:formula1>
          <xm:sqref>G20:H20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BA3AB"/>
  </sheetPr>
  <dimension ref="B1:U53"/>
  <sheetViews>
    <sheetView zoomScale="80" zoomScaleNormal="80" workbookViewId="0">
      <selection activeCell="S18" sqref="S18"/>
    </sheetView>
  </sheetViews>
  <sheetFormatPr baseColWidth="10" defaultColWidth="11.44140625" defaultRowHeight="14.4"/>
  <cols>
    <col min="1" max="1" width="5.109375" style="99" customWidth="1"/>
    <col min="2" max="2" width="4.44140625" style="99" customWidth="1"/>
    <col min="3" max="3" width="18.44140625" style="99" customWidth="1"/>
    <col min="4" max="4" width="10.6640625" style="99" customWidth="1"/>
    <col min="5" max="9" width="11.44140625" style="99" customWidth="1"/>
    <col min="10" max="10" width="15.6640625" style="99" bestFit="1" customWidth="1"/>
    <col min="11" max="11" width="14.33203125" style="99" bestFit="1" customWidth="1"/>
    <col min="12" max="12" width="11.44140625" style="99"/>
    <col min="13" max="13" width="7.5546875" style="99" customWidth="1"/>
    <col min="14" max="14" width="14.6640625" style="99" bestFit="1" customWidth="1"/>
    <col min="15" max="15" width="14.33203125" style="99" bestFit="1" customWidth="1"/>
    <col min="16" max="16" width="11.44140625" style="99" customWidth="1"/>
    <col min="17" max="17" width="11.88671875" style="99" customWidth="1"/>
    <col min="18" max="18" width="3.6640625" style="99" customWidth="1"/>
    <col min="19" max="19" width="7.6640625" style="99" customWidth="1"/>
    <col min="20" max="21" width="9.6640625" style="99" customWidth="1"/>
    <col min="22" max="22" width="10.109375" style="99" customWidth="1"/>
    <col min="23" max="16384" width="11.44140625" style="99"/>
  </cols>
  <sheetData>
    <row r="1" spans="2:21" ht="15" customHeight="1">
      <c r="S1" s="146"/>
      <c r="T1" s="146"/>
    </row>
    <row r="2" spans="2:21" ht="15" customHeight="1"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102"/>
      <c r="S2" s="147"/>
      <c r="T2" s="63"/>
      <c r="U2" s="63"/>
    </row>
    <row r="3" spans="2:21" ht="19.5" customHeight="1">
      <c r="C3" s="105"/>
      <c r="D3" s="421" t="s">
        <v>631</v>
      </c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105"/>
      <c r="S3" s="507"/>
      <c r="T3" s="507"/>
      <c r="U3" s="63"/>
    </row>
    <row r="4" spans="2:21" ht="19.5" customHeight="1">
      <c r="C4" s="63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63"/>
      <c r="Q4" s="63"/>
      <c r="S4" s="63"/>
      <c r="T4" s="63"/>
      <c r="U4" s="63"/>
    </row>
    <row r="5" spans="2:21" ht="15.75" customHeight="1"/>
    <row r="7" spans="2:21" ht="15.75" customHeight="1">
      <c r="B7" s="107"/>
      <c r="C7" s="423" t="s">
        <v>130</v>
      </c>
      <c r="D7" s="423"/>
      <c r="F7" s="424" t="s">
        <v>644</v>
      </c>
      <c r="G7" s="424"/>
      <c r="H7" s="424"/>
      <c r="I7" s="424"/>
      <c r="J7" s="424"/>
      <c r="K7" s="424"/>
      <c r="L7" s="424"/>
      <c r="M7" s="424"/>
      <c r="N7" s="424"/>
      <c r="O7" s="424"/>
      <c r="P7" s="424"/>
    </row>
    <row r="8" spans="2:21" ht="22.5" customHeight="1">
      <c r="B8" s="107"/>
      <c r="C8" s="423"/>
      <c r="D8" s="423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</row>
    <row r="9" spans="2:21" ht="15.75" customHeight="1"/>
    <row r="10" spans="2:21" ht="15.75" customHeight="1">
      <c r="B10" s="107"/>
      <c r="C10" s="426"/>
      <c r="D10" s="426"/>
      <c r="F10" s="651" t="s">
        <v>313</v>
      </c>
      <c r="G10" s="651"/>
      <c r="H10" s="651"/>
      <c r="I10" s="651"/>
      <c r="J10" s="651"/>
      <c r="K10" s="651"/>
      <c r="L10" s="651"/>
      <c r="M10" s="651"/>
      <c r="N10" s="652" t="e">
        <f>SUM(K14:K18)</f>
        <v>#DIV/0!</v>
      </c>
      <c r="O10" s="425"/>
      <c r="P10" s="259"/>
    </row>
    <row r="11" spans="2:21" ht="15.75" customHeight="1">
      <c r="B11" s="107"/>
      <c r="C11" s="506" t="s">
        <v>132</v>
      </c>
      <c r="D11" s="506"/>
      <c r="F11" s="651"/>
      <c r="G11" s="651"/>
      <c r="H11" s="651"/>
      <c r="I11" s="651"/>
      <c r="J11" s="651"/>
      <c r="K11" s="651"/>
      <c r="L11" s="651"/>
      <c r="M11" s="651"/>
      <c r="N11" s="425"/>
      <c r="O11" s="425"/>
      <c r="P11" s="259"/>
    </row>
    <row r="12" spans="2:21" ht="16.2" thickBot="1">
      <c r="B12" s="107"/>
      <c r="C12" s="426"/>
      <c r="D12" s="426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</row>
    <row r="13" spans="2:21" ht="15.6">
      <c r="B13" s="107"/>
      <c r="C13" s="506" t="s">
        <v>134</v>
      </c>
      <c r="D13" s="506"/>
      <c r="F13" s="92"/>
      <c r="G13" s="657" t="s">
        <v>314</v>
      </c>
      <c r="H13" s="656"/>
      <c r="I13" s="656"/>
      <c r="J13" s="260" t="s">
        <v>643</v>
      </c>
      <c r="K13" s="260" t="s">
        <v>215</v>
      </c>
      <c r="L13" s="656" t="s">
        <v>205</v>
      </c>
      <c r="M13" s="656"/>
      <c r="N13" s="260" t="s">
        <v>216</v>
      </c>
      <c r="O13" s="261" t="s">
        <v>215</v>
      </c>
      <c r="P13" s="262"/>
    </row>
    <row r="14" spans="2:21" ht="15.6">
      <c r="B14" s="107"/>
      <c r="C14" s="426"/>
      <c r="D14" s="426"/>
      <c r="F14" s="92"/>
      <c r="G14" s="634" t="s">
        <v>383</v>
      </c>
      <c r="H14" s="635"/>
      <c r="I14" s="636"/>
      <c r="J14" s="79">
        <f>Hipòtesis!I80</f>
        <v>0</v>
      </c>
      <c r="K14" s="79">
        <f>Climatització!N63</f>
        <v>0</v>
      </c>
      <c r="L14" s="639" t="s">
        <v>315</v>
      </c>
      <c r="M14" s="640"/>
      <c r="N14" s="653">
        <f>J14+J15</f>
        <v>0</v>
      </c>
      <c r="O14" s="658" t="e">
        <f>K14+K15</f>
        <v>#DIV/0!</v>
      </c>
      <c r="P14" s="194"/>
    </row>
    <row r="15" spans="2:21" ht="15.75" customHeight="1">
      <c r="B15" s="107"/>
      <c r="C15" s="506" t="s">
        <v>225</v>
      </c>
      <c r="D15" s="506"/>
      <c r="F15" s="92"/>
      <c r="G15" s="634" t="s">
        <v>382</v>
      </c>
      <c r="H15" s="635"/>
      <c r="I15" s="636"/>
      <c r="J15" s="79">
        <f>Hipòtesis!I79</f>
        <v>0</v>
      </c>
      <c r="K15" s="79" t="e">
        <f>Mobilitat!N96</f>
        <v>#DIV/0!</v>
      </c>
      <c r="L15" s="641"/>
      <c r="M15" s="642"/>
      <c r="N15" s="654"/>
      <c r="O15" s="659"/>
      <c r="P15" s="194"/>
    </row>
    <row r="16" spans="2:21" ht="15.75" customHeight="1">
      <c r="B16" s="107"/>
      <c r="C16" s="426"/>
      <c r="D16" s="426"/>
      <c r="F16" s="92"/>
      <c r="G16" s="81" t="s">
        <v>202</v>
      </c>
      <c r="H16" s="82"/>
      <c r="I16" s="82"/>
      <c r="J16" s="79">
        <f>Hipòtesis!I81</f>
        <v>0</v>
      </c>
      <c r="K16" s="79">
        <f>Electricitat!J49</f>
        <v>0</v>
      </c>
      <c r="L16" s="637" t="s">
        <v>316</v>
      </c>
      <c r="M16" s="638"/>
      <c r="N16" s="83">
        <f>J16</f>
        <v>0</v>
      </c>
      <c r="O16" s="90">
        <f>K16</f>
        <v>0</v>
      </c>
      <c r="P16" s="194"/>
    </row>
    <row r="17" spans="2:16" ht="15.75" customHeight="1">
      <c r="B17" s="107"/>
      <c r="C17" s="506" t="s">
        <v>383</v>
      </c>
      <c r="D17" s="506"/>
      <c r="F17" s="92"/>
      <c r="G17" s="81" t="s">
        <v>139</v>
      </c>
      <c r="H17" s="82"/>
      <c r="I17" s="82"/>
      <c r="J17" s="85">
        <f>Hipòtesis!I82</f>
        <v>0</v>
      </c>
      <c r="K17" s="85">
        <f>Aigua!J49</f>
        <v>0</v>
      </c>
      <c r="L17" s="639" t="s">
        <v>385</v>
      </c>
      <c r="M17" s="640"/>
      <c r="N17" s="645">
        <f>SUM(J17:J18)</f>
        <v>0</v>
      </c>
      <c r="O17" s="632" t="e">
        <f>SUM(K17:K18)</f>
        <v>#DIV/0!</v>
      </c>
      <c r="P17" s="92"/>
    </row>
    <row r="18" spans="2:16" ht="15.75" customHeight="1" thickBot="1">
      <c r="B18" s="107"/>
      <c r="C18" s="426"/>
      <c r="D18" s="426"/>
      <c r="F18" s="92"/>
      <c r="G18" s="86" t="s">
        <v>140</v>
      </c>
      <c r="H18" s="87"/>
      <c r="I18" s="87"/>
      <c r="J18" s="88">
        <f>Hipòtesis!I83</f>
        <v>0</v>
      </c>
      <c r="K18" s="88" t="e">
        <f>Residus!M99</f>
        <v>#DIV/0!</v>
      </c>
      <c r="L18" s="643"/>
      <c r="M18" s="644"/>
      <c r="N18" s="646"/>
      <c r="O18" s="633"/>
      <c r="P18" s="92"/>
    </row>
    <row r="19" spans="2:16" ht="15.75" customHeight="1">
      <c r="B19" s="107"/>
      <c r="C19" s="506" t="s">
        <v>382</v>
      </c>
      <c r="D19" s="506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</row>
    <row r="20" spans="2:16" ht="15.75" customHeight="1">
      <c r="B20" s="107"/>
      <c r="C20" s="426"/>
      <c r="D20" s="426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</row>
    <row r="21" spans="2:16" ht="15.75" customHeight="1">
      <c r="B21" s="107"/>
      <c r="C21" s="506" t="s">
        <v>226</v>
      </c>
      <c r="D21" s="506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</row>
    <row r="22" spans="2:16" ht="15.75" customHeight="1">
      <c r="B22" s="107"/>
      <c r="C22" s="426"/>
      <c r="D22" s="426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</row>
    <row r="23" spans="2:16" ht="15.75" customHeight="1">
      <c r="B23" s="107"/>
      <c r="C23" s="506" t="s">
        <v>227</v>
      </c>
      <c r="D23" s="506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</row>
    <row r="24" spans="2:16" ht="15.75" customHeight="1">
      <c r="B24" s="107"/>
      <c r="C24" s="426"/>
      <c r="D24" s="426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</row>
    <row r="25" spans="2:16" ht="15.75" customHeight="1">
      <c r="B25" s="107"/>
      <c r="C25" s="506" t="s">
        <v>228</v>
      </c>
      <c r="D25" s="506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</row>
    <row r="26" spans="2:16" ht="19.5" customHeight="1">
      <c r="B26" s="107"/>
      <c r="C26" s="426"/>
      <c r="D26" s="426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</row>
    <row r="27" spans="2:16" ht="15.75" customHeight="1">
      <c r="B27" s="107"/>
      <c r="C27" s="506" t="s">
        <v>229</v>
      </c>
      <c r="D27" s="506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</row>
    <row r="28" spans="2:16" ht="15.75" customHeight="1">
      <c r="B28" s="107"/>
      <c r="C28" s="426"/>
      <c r="D28" s="426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</row>
    <row r="29" spans="2:16" ht="15.75" customHeight="1">
      <c r="B29" s="107"/>
      <c r="C29" s="506" t="s">
        <v>230</v>
      </c>
      <c r="D29" s="506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</row>
    <row r="30" spans="2:16" ht="15.75" customHeight="1">
      <c r="B30" s="107"/>
      <c r="C30" s="426"/>
      <c r="D30" s="426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</row>
    <row r="31" spans="2:16" ht="15.75" customHeight="1">
      <c r="B31" s="107"/>
      <c r="C31" s="506" t="s">
        <v>231</v>
      </c>
      <c r="D31" s="506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</row>
    <row r="32" spans="2:16" ht="15.75" customHeight="1">
      <c r="B32" s="107"/>
      <c r="C32" s="107"/>
      <c r="D32" s="107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</row>
    <row r="33" spans="3:16" ht="15.75" customHeight="1">
      <c r="C33" s="400"/>
      <c r="D33" s="400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</row>
    <row r="34" spans="3:16" ht="16.5" customHeight="1"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</row>
    <row r="35" spans="3:16"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</row>
    <row r="36" spans="3:16"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</row>
    <row r="37" spans="3:16"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</row>
    <row r="38" spans="3:16"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</row>
    <row r="39" spans="3:16"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</row>
    <row r="40" spans="3:16"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</row>
    <row r="41" spans="3:16" ht="15.75" customHeight="1"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</row>
    <row r="42" spans="3:16" ht="15.75" customHeight="1"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</row>
    <row r="43" spans="3:16"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</row>
    <row r="44" spans="3:16" ht="15.75" customHeight="1"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</row>
    <row r="45" spans="3:16"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</row>
    <row r="46" spans="3:16" ht="15.75" customHeight="1"/>
    <row r="48" spans="3:16" ht="15.6">
      <c r="F48" s="143" t="s">
        <v>255</v>
      </c>
      <c r="G48" s="143"/>
      <c r="H48" s="413" t="s">
        <v>425</v>
      </c>
      <c r="I48" s="413"/>
      <c r="J48" s="413"/>
      <c r="K48" s="413"/>
      <c r="L48" s="413"/>
      <c r="M48" s="413"/>
      <c r="N48" s="413"/>
      <c r="O48" s="143" t="s">
        <v>147</v>
      </c>
      <c r="P48" s="144"/>
    </row>
    <row r="49" spans="6:16" ht="15.6">
      <c r="F49" s="143"/>
      <c r="G49" s="143"/>
      <c r="H49" s="413"/>
      <c r="I49" s="413"/>
      <c r="J49" s="413"/>
      <c r="K49" s="413"/>
      <c r="L49" s="413"/>
      <c r="M49" s="413"/>
      <c r="N49" s="413"/>
      <c r="O49" s="144"/>
      <c r="P49" s="144"/>
    </row>
    <row r="52" spans="6:16" ht="15" customHeight="1"/>
    <row r="53" spans="6:16" ht="15" customHeight="1"/>
  </sheetData>
  <sheetProtection password="DFED" sheet="1" objects="1" scenarios="1"/>
  <mergeCells count="41">
    <mergeCell ref="C12:D12"/>
    <mergeCell ref="C13:D13"/>
    <mergeCell ref="G13:I13"/>
    <mergeCell ref="L13:M13"/>
    <mergeCell ref="C14:D14"/>
    <mergeCell ref="D3:P3"/>
    <mergeCell ref="S3:T3"/>
    <mergeCell ref="C7:D8"/>
    <mergeCell ref="F7:P8"/>
    <mergeCell ref="C10:D10"/>
    <mergeCell ref="F10:M11"/>
    <mergeCell ref="N10:O11"/>
    <mergeCell ref="C11:D11"/>
    <mergeCell ref="N14:N15"/>
    <mergeCell ref="O14:O15"/>
    <mergeCell ref="C15:D15"/>
    <mergeCell ref="G15:I15"/>
    <mergeCell ref="L17:M18"/>
    <mergeCell ref="N17:N18"/>
    <mergeCell ref="O17:O18"/>
    <mergeCell ref="C22:D22"/>
    <mergeCell ref="C23:D23"/>
    <mergeCell ref="C24:D24"/>
    <mergeCell ref="G14:I14"/>
    <mergeCell ref="L14:M15"/>
    <mergeCell ref="C33:D33"/>
    <mergeCell ref="H48:N49"/>
    <mergeCell ref="C31:D31"/>
    <mergeCell ref="C16:D16"/>
    <mergeCell ref="L16:M16"/>
    <mergeCell ref="C30:D30"/>
    <mergeCell ref="C17:D17"/>
    <mergeCell ref="C18:D18"/>
    <mergeCell ref="C19:D19"/>
    <mergeCell ref="C25:D25"/>
    <mergeCell ref="C26:D26"/>
    <mergeCell ref="C27:D27"/>
    <mergeCell ref="C28:D28"/>
    <mergeCell ref="C29:D29"/>
    <mergeCell ref="C20:D20"/>
    <mergeCell ref="C21:D21"/>
  </mergeCells>
  <dataValidations count="1">
    <dataValidation type="list" allowBlank="1" showInputMessage="1" showErrorMessage="1" sqref="J20:L20">
      <formula1>INDIRECT($G$20)</formula1>
    </dataValidation>
  </dataValidations>
  <hyperlinks>
    <hyperlink ref="C11" location="'1. Instruccions'!A1" display="Instruccions de l'eina"/>
    <hyperlink ref="C13" location="'1. Instruccions'!A1" display="Instruccions de l'eina"/>
    <hyperlink ref="C15" location="'1. Instruccions'!A1" display="Instruccions de l'eina"/>
    <hyperlink ref="C17" location="'1. Instruccions'!A1" display="Instruccions de l'eina"/>
    <hyperlink ref="C19" location="'1. Instruccions'!A1" display="Instruccions de l'eina"/>
    <hyperlink ref="C21" location="'1. Instruccions'!A1" display="Instruccions de l'eina"/>
    <hyperlink ref="C23" location="'1. Instruccions'!A1" display="Instruccions de l'eina"/>
    <hyperlink ref="C25" location="'1. Instruccions'!A1" display="Instruccions de l'eina"/>
    <hyperlink ref="C27" location="'1. Instruccions'!A1" display="Instruccions de l'eina"/>
    <hyperlink ref="C29" location="'1. Instruccions'!A1" display="Instruccions de l'eina"/>
    <hyperlink ref="C31" location="'1. Instruccions'!A1" display="Instruccions de l'eina"/>
    <hyperlink ref="C11:D11" location="Instruccions!A1" display="Instruccions de l'eina"/>
    <hyperlink ref="C13:D13" location="'Dades Centre'!A1" display="Dades del centre"/>
    <hyperlink ref="C15:D15" location="Hipòtesis!A1" display="Hipòtesis del centre"/>
    <hyperlink ref="C17:D17" location="Climatització!A1" display="Consum climatització"/>
    <hyperlink ref="C19:D19" location="Mobilitat!A1" display="Mobilitat alumnat"/>
    <hyperlink ref="C21:D21" location="Electricitat!A1" display="Consum elèctric"/>
    <hyperlink ref="C23:D23" location="Aigua!A1" display="Consum d'aigua"/>
    <hyperlink ref="C25:D25" location="Residus!A1" display="Generació de residus"/>
    <hyperlink ref="C27:D27" location="Resultats!A1" display="Resultats finals"/>
    <hyperlink ref="C29:D29" location="'Hip vs real'!A1" display="Hipòtesis vs Realitat"/>
    <hyperlink ref="C31:D31" location="'Conclusions finals'!A1" display="Conclusions finals"/>
  </hyperlinks>
  <pageMargins left="0.7" right="0.7" top="0.75" bottom="0.75" header="0.3" footer="0.3"/>
  <pageSetup paperSize="9" orientation="portrait" r:id="rId1"/>
  <drawing r:id="rId2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22970D4A-699E-4171-AA33-3ED1000FBBD6}">
          <x14:formula1>
            <xm:f>'no tocar'!$C$6:$C$15</xm:f>
          </x14:formula1>
          <xm:sqref>G20:H20</xm:sqref>
        </x14:dataValidation>
        <x14:dataValidation type="list" allowBlank="1" showInputMessage="1" showErrorMessage="1" xr:uid="{1D8F8A45-8DD5-4273-884E-2C6F22AD5127}">
          <x14:formula1>
            <xm:f>'no tocar'!$D$6</xm:f>
          </x14:formula1>
          <xm:sqref>N20 P21</xm:sqref>
        </x14:dataValidation>
        <x14:dataValidation type="list" allowBlank="1" showInputMessage="1" showErrorMessage="1" xr:uid="{9E631E31-A6EA-4E55-8F3C-099E5968026C}">
          <x14:formula1>
            <xm:f>'no tocar'!$G$6:$G$11</xm:f>
          </x14:formula1>
          <xm:sqref>M27:O27</xm:sqref>
        </x14:dataValidation>
        <x14:dataValidation type="list" allowBlank="1" showInputMessage="1" showErrorMessage="1" xr:uid="{A82F4A60-5B0A-4B23-AB00-6B545DBA7BF9}">
          <x14:formula1>
            <xm:f>'no tocar'!$F$6:$F$11</xm:f>
          </x14:formula1>
          <xm:sqref>M33:M39 K42:K46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BA3AB"/>
  </sheetPr>
  <dimension ref="B1:T94"/>
  <sheetViews>
    <sheetView zoomScale="80" zoomScaleNormal="80" workbookViewId="0">
      <selection activeCell="R20" sqref="R20"/>
    </sheetView>
  </sheetViews>
  <sheetFormatPr baseColWidth="10" defaultColWidth="11.44140625" defaultRowHeight="14.4"/>
  <cols>
    <col min="1" max="1" width="5.109375" style="99" customWidth="1"/>
    <col min="2" max="2" width="4.44140625" style="99" customWidth="1"/>
    <col min="3" max="3" width="18.44140625" style="99" customWidth="1"/>
    <col min="4" max="10" width="11.44140625" style="99" customWidth="1"/>
    <col min="11" max="11" width="5.109375" style="99" customWidth="1"/>
    <col min="12" max="12" width="11.44140625" style="99" customWidth="1"/>
    <col min="13" max="13" width="11.44140625" style="99"/>
    <col min="14" max="14" width="11.44140625" style="99" customWidth="1"/>
    <col min="15" max="15" width="11.44140625" style="99"/>
    <col min="16" max="16" width="21.88671875" style="99" customWidth="1"/>
    <col min="17" max="18" width="11.44140625" style="99" customWidth="1"/>
    <col min="19" max="19" width="7.6640625" style="99" customWidth="1"/>
    <col min="20" max="20" width="9.6640625" style="99" customWidth="1"/>
    <col min="21" max="21" width="10.109375" style="99" customWidth="1"/>
    <col min="22" max="16384" width="11.44140625" style="99"/>
  </cols>
  <sheetData>
    <row r="1" spans="2:20" ht="15" customHeight="1">
      <c r="S1" s="146"/>
      <c r="T1" s="146"/>
    </row>
    <row r="2" spans="2:20" ht="15" customHeight="1"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102"/>
      <c r="S2" s="147"/>
      <c r="T2" s="63"/>
    </row>
    <row r="3" spans="2:20" ht="19.5" customHeight="1">
      <c r="C3" s="105"/>
      <c r="D3" s="421" t="s">
        <v>631</v>
      </c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105"/>
      <c r="S3" s="507"/>
      <c r="T3" s="507"/>
    </row>
    <row r="4" spans="2:20" ht="19.5" customHeight="1">
      <c r="C4" s="63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63"/>
      <c r="Q4" s="63"/>
      <c r="S4" s="63"/>
      <c r="T4" s="63"/>
    </row>
    <row r="5" spans="2:20" ht="15.75" customHeight="1"/>
    <row r="7" spans="2:20" ht="15.75" customHeight="1">
      <c r="B7" s="107"/>
      <c r="C7" s="423" t="s">
        <v>130</v>
      </c>
      <c r="D7" s="423"/>
      <c r="F7" s="424" t="s">
        <v>217</v>
      </c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265"/>
      <c r="R7" s="265"/>
    </row>
    <row r="8" spans="2:20" ht="22.5" customHeight="1">
      <c r="B8" s="107"/>
      <c r="C8" s="423"/>
      <c r="D8" s="423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265"/>
      <c r="R8" s="265"/>
    </row>
    <row r="9" spans="2:20" ht="15.75" customHeight="1"/>
    <row r="10" spans="2:20" ht="15.75" customHeight="1">
      <c r="B10" s="107"/>
      <c r="C10" s="426"/>
      <c r="D10" s="426"/>
      <c r="F10" s="425" t="s">
        <v>276</v>
      </c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266"/>
      <c r="R10" s="266"/>
    </row>
    <row r="11" spans="2:20" ht="15.75" customHeight="1">
      <c r="B11" s="107"/>
      <c r="C11" s="506" t="s">
        <v>132</v>
      </c>
      <c r="D11" s="506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266"/>
      <c r="R11" s="266"/>
    </row>
    <row r="12" spans="2:20" ht="16.5" customHeight="1">
      <c r="B12" s="107"/>
      <c r="C12" s="426"/>
      <c r="D12" s="426"/>
    </row>
    <row r="13" spans="2:20" ht="15.75" customHeight="1">
      <c r="B13" s="107"/>
      <c r="C13" s="506" t="s">
        <v>134</v>
      </c>
      <c r="D13" s="506"/>
      <c r="F13" s="460" t="s">
        <v>645</v>
      </c>
      <c r="G13" s="460"/>
      <c r="H13" s="460"/>
      <c r="I13" s="460"/>
      <c r="J13" s="460"/>
      <c r="K13" s="267"/>
      <c r="L13" s="460" t="s">
        <v>218</v>
      </c>
      <c r="M13" s="460"/>
      <c r="N13" s="460"/>
      <c r="O13" s="460"/>
      <c r="P13" s="460"/>
      <c r="Q13" s="267"/>
      <c r="R13" s="267"/>
    </row>
    <row r="14" spans="2:20" ht="15.75" customHeight="1">
      <c r="B14" s="107"/>
      <c r="C14" s="426"/>
      <c r="D14" s="426"/>
      <c r="F14" s="460"/>
      <c r="G14" s="460"/>
      <c r="H14" s="460"/>
      <c r="I14" s="460"/>
      <c r="J14" s="460"/>
      <c r="K14" s="267"/>
      <c r="L14" s="460"/>
      <c r="M14" s="460"/>
      <c r="N14" s="460"/>
      <c r="O14" s="460"/>
      <c r="P14" s="460"/>
      <c r="Q14" s="267"/>
      <c r="R14" s="267"/>
    </row>
    <row r="15" spans="2:20" ht="15.75" customHeight="1">
      <c r="B15" s="107"/>
      <c r="C15" s="506" t="s">
        <v>225</v>
      </c>
      <c r="D15" s="506"/>
      <c r="F15" s="460"/>
      <c r="G15" s="460"/>
      <c r="H15" s="460"/>
      <c r="I15" s="460"/>
      <c r="J15" s="460"/>
      <c r="K15" s="267"/>
      <c r="L15" s="460"/>
      <c r="M15" s="460"/>
      <c r="N15" s="460"/>
      <c r="O15" s="460"/>
      <c r="P15" s="460"/>
      <c r="Q15" s="267"/>
      <c r="R15" s="267"/>
    </row>
    <row r="16" spans="2:20" ht="15.75" customHeight="1">
      <c r="B16" s="107"/>
      <c r="C16" s="426"/>
      <c r="D16" s="426"/>
      <c r="F16" s="461"/>
      <c r="G16" s="462"/>
      <c r="H16" s="462"/>
      <c r="I16" s="462"/>
      <c r="J16" s="463"/>
      <c r="K16" s="268"/>
      <c r="L16" s="477"/>
      <c r="M16" s="472"/>
      <c r="N16" s="472"/>
      <c r="O16" s="472"/>
      <c r="P16" s="478"/>
      <c r="Q16" s="268"/>
      <c r="R16" s="268"/>
    </row>
    <row r="17" spans="2:18" ht="15.75" customHeight="1">
      <c r="B17" s="107"/>
      <c r="C17" s="506" t="s">
        <v>383</v>
      </c>
      <c r="D17" s="506"/>
      <c r="F17" s="461"/>
      <c r="G17" s="462"/>
      <c r="H17" s="462"/>
      <c r="I17" s="462"/>
      <c r="J17" s="463"/>
      <c r="K17" s="268"/>
      <c r="L17" s="477"/>
      <c r="M17" s="472"/>
      <c r="N17" s="472"/>
      <c r="O17" s="472"/>
      <c r="P17" s="478"/>
      <c r="Q17" s="268"/>
      <c r="R17" s="268"/>
    </row>
    <row r="18" spans="2:18" ht="15.75" customHeight="1">
      <c r="B18" s="107"/>
      <c r="C18" s="426"/>
      <c r="D18" s="426"/>
      <c r="F18" s="461"/>
      <c r="G18" s="462"/>
      <c r="H18" s="462"/>
      <c r="I18" s="462"/>
      <c r="J18" s="463"/>
      <c r="K18" s="268"/>
      <c r="L18" s="477"/>
      <c r="M18" s="472"/>
      <c r="N18" s="472"/>
      <c r="O18" s="472"/>
      <c r="P18" s="478"/>
      <c r="Q18" s="268"/>
      <c r="R18" s="268"/>
    </row>
    <row r="19" spans="2:18" ht="15.75" customHeight="1">
      <c r="B19" s="107"/>
      <c r="C19" s="506" t="s">
        <v>382</v>
      </c>
      <c r="D19" s="506"/>
      <c r="F19" s="461"/>
      <c r="G19" s="462"/>
      <c r="H19" s="462"/>
      <c r="I19" s="462"/>
      <c r="J19" s="463"/>
      <c r="K19" s="268"/>
      <c r="L19" s="477"/>
      <c r="M19" s="472"/>
      <c r="N19" s="472"/>
      <c r="O19" s="472"/>
      <c r="P19" s="478"/>
      <c r="Q19" s="268"/>
      <c r="R19" s="268"/>
    </row>
    <row r="20" spans="2:18" ht="15.75" customHeight="1">
      <c r="B20" s="107"/>
      <c r="C20" s="426"/>
      <c r="D20" s="426"/>
      <c r="F20" s="461"/>
      <c r="G20" s="462"/>
      <c r="H20" s="462"/>
      <c r="I20" s="462"/>
      <c r="J20" s="463"/>
      <c r="K20" s="268"/>
      <c r="L20" s="477"/>
      <c r="M20" s="472"/>
      <c r="N20" s="472"/>
      <c r="O20" s="472"/>
      <c r="P20" s="478"/>
      <c r="Q20" s="268"/>
      <c r="R20" s="268"/>
    </row>
    <row r="21" spans="2:18" ht="15.75" customHeight="1">
      <c r="B21" s="107"/>
      <c r="C21" s="506" t="s">
        <v>226</v>
      </c>
      <c r="D21" s="506"/>
      <c r="F21" s="461"/>
      <c r="G21" s="462"/>
      <c r="H21" s="462"/>
      <c r="I21" s="462"/>
      <c r="J21" s="463"/>
      <c r="K21" s="268"/>
      <c r="L21" s="477"/>
      <c r="M21" s="472"/>
      <c r="N21" s="472"/>
      <c r="O21" s="472"/>
      <c r="P21" s="478"/>
      <c r="Q21" s="268"/>
      <c r="R21" s="268"/>
    </row>
    <row r="22" spans="2:18" ht="15.75" customHeight="1">
      <c r="B22" s="107"/>
      <c r="C22" s="426"/>
      <c r="D22" s="426"/>
      <c r="F22" s="461"/>
      <c r="G22" s="462"/>
      <c r="H22" s="462"/>
      <c r="I22" s="462"/>
      <c r="J22" s="463"/>
      <c r="K22" s="268"/>
      <c r="L22" s="477"/>
      <c r="M22" s="472"/>
      <c r="N22" s="472"/>
      <c r="O22" s="472"/>
      <c r="P22" s="478"/>
      <c r="Q22" s="268"/>
      <c r="R22" s="268"/>
    </row>
    <row r="23" spans="2:18" ht="15.75" customHeight="1">
      <c r="B23" s="107"/>
      <c r="C23" s="506" t="s">
        <v>227</v>
      </c>
      <c r="D23" s="506"/>
      <c r="F23" s="461"/>
      <c r="G23" s="462"/>
      <c r="H23" s="462"/>
      <c r="I23" s="462"/>
      <c r="J23" s="463"/>
      <c r="K23" s="268"/>
      <c r="L23" s="477"/>
      <c r="M23" s="472"/>
      <c r="N23" s="472"/>
      <c r="O23" s="472"/>
      <c r="P23" s="478"/>
      <c r="Q23" s="268"/>
      <c r="R23" s="268"/>
    </row>
    <row r="24" spans="2:18" ht="15.75" customHeight="1">
      <c r="B24" s="107"/>
      <c r="C24" s="426"/>
      <c r="D24" s="426"/>
      <c r="F24" s="461"/>
      <c r="G24" s="462"/>
      <c r="H24" s="462"/>
      <c r="I24" s="462"/>
      <c r="J24" s="463"/>
      <c r="K24" s="268"/>
      <c r="L24" s="477"/>
      <c r="M24" s="472"/>
      <c r="N24" s="472"/>
      <c r="O24" s="472"/>
      <c r="P24" s="478"/>
      <c r="Q24" s="268"/>
      <c r="R24" s="268"/>
    </row>
    <row r="25" spans="2:18" ht="15.75" customHeight="1">
      <c r="B25" s="107"/>
      <c r="C25" s="506" t="s">
        <v>228</v>
      </c>
      <c r="D25" s="506"/>
      <c r="F25" s="461"/>
      <c r="G25" s="462"/>
      <c r="H25" s="462"/>
      <c r="I25" s="462"/>
      <c r="J25" s="463"/>
      <c r="K25" s="268"/>
      <c r="L25" s="477"/>
      <c r="M25" s="472"/>
      <c r="N25" s="472"/>
      <c r="O25" s="472"/>
      <c r="P25" s="478"/>
      <c r="Q25" s="268"/>
      <c r="R25" s="268"/>
    </row>
    <row r="26" spans="2:18" ht="19.5" customHeight="1">
      <c r="B26" s="107"/>
      <c r="C26" s="426"/>
      <c r="D26" s="426"/>
      <c r="F26" s="461"/>
      <c r="G26" s="462"/>
      <c r="H26" s="462"/>
      <c r="I26" s="462"/>
      <c r="J26" s="463"/>
      <c r="K26" s="268"/>
      <c r="L26" s="477"/>
      <c r="M26" s="472"/>
      <c r="N26" s="472"/>
      <c r="O26" s="472"/>
      <c r="P26" s="478"/>
      <c r="Q26" s="268"/>
      <c r="R26" s="268"/>
    </row>
    <row r="27" spans="2:18" ht="15.75" customHeight="1" thickBot="1">
      <c r="B27" s="107"/>
      <c r="C27" s="506" t="s">
        <v>229</v>
      </c>
      <c r="D27" s="506"/>
      <c r="F27" s="464"/>
      <c r="G27" s="465"/>
      <c r="H27" s="465"/>
      <c r="I27" s="465"/>
      <c r="J27" s="466"/>
      <c r="K27" s="268"/>
      <c r="L27" s="479"/>
      <c r="M27" s="480"/>
      <c r="N27" s="480"/>
      <c r="O27" s="480"/>
      <c r="P27" s="481"/>
      <c r="Q27" s="268"/>
      <c r="R27" s="268"/>
    </row>
    <row r="28" spans="2:18" ht="15.75" customHeight="1" thickTop="1">
      <c r="B28" s="107"/>
      <c r="C28" s="426"/>
      <c r="D28" s="426"/>
      <c r="F28" s="268"/>
      <c r="G28" s="268"/>
      <c r="H28" s="268"/>
      <c r="I28" s="268"/>
      <c r="J28" s="268"/>
      <c r="K28" s="268"/>
      <c r="M28" s="268"/>
      <c r="N28" s="268"/>
      <c r="O28" s="268"/>
      <c r="P28" s="268"/>
      <c r="Q28" s="268"/>
      <c r="R28" s="268"/>
    </row>
    <row r="29" spans="2:18" ht="15.75" customHeight="1">
      <c r="B29" s="107"/>
      <c r="C29" s="506" t="s">
        <v>230</v>
      </c>
      <c r="D29" s="506"/>
      <c r="F29" s="460" t="s">
        <v>219</v>
      </c>
      <c r="G29" s="460"/>
      <c r="H29" s="460"/>
      <c r="I29" s="460"/>
      <c r="J29" s="460"/>
      <c r="L29" s="460" t="s">
        <v>220</v>
      </c>
      <c r="M29" s="460"/>
      <c r="N29" s="460"/>
      <c r="O29" s="460"/>
      <c r="P29" s="460"/>
    </row>
    <row r="30" spans="2:18" ht="15.75" customHeight="1">
      <c r="B30" s="107"/>
      <c r="C30" s="426"/>
      <c r="D30" s="426"/>
      <c r="F30" s="460"/>
      <c r="G30" s="460"/>
      <c r="H30" s="460"/>
      <c r="I30" s="460"/>
      <c r="J30" s="460"/>
      <c r="L30" s="460"/>
      <c r="M30" s="460"/>
      <c r="N30" s="460"/>
      <c r="O30" s="460"/>
      <c r="P30" s="460"/>
    </row>
    <row r="31" spans="2:18" ht="15.75" customHeight="1">
      <c r="B31" s="107"/>
      <c r="C31" s="506" t="s">
        <v>231</v>
      </c>
      <c r="D31" s="506"/>
      <c r="F31" s="460"/>
      <c r="G31" s="460"/>
      <c r="H31" s="460"/>
      <c r="I31" s="460"/>
      <c r="J31" s="460"/>
      <c r="K31" s="267"/>
      <c r="L31" s="460"/>
      <c r="M31" s="460"/>
      <c r="N31" s="460"/>
      <c r="O31" s="460"/>
      <c r="P31" s="460"/>
      <c r="Q31" s="267"/>
      <c r="R31" s="267"/>
    </row>
    <row r="32" spans="2:18" ht="15.75" customHeight="1">
      <c r="B32" s="107"/>
      <c r="C32" s="107"/>
      <c r="D32" s="107"/>
      <c r="F32" s="477"/>
      <c r="G32" s="472"/>
      <c r="H32" s="472"/>
      <c r="I32" s="472"/>
      <c r="J32" s="478"/>
      <c r="K32" s="267"/>
      <c r="L32" s="477"/>
      <c r="M32" s="472"/>
      <c r="N32" s="472"/>
      <c r="O32" s="472"/>
      <c r="P32" s="478"/>
      <c r="Q32" s="267"/>
      <c r="R32" s="267"/>
    </row>
    <row r="33" spans="3:18" ht="15.75" customHeight="1">
      <c r="C33" s="400"/>
      <c r="D33" s="400"/>
      <c r="F33" s="477"/>
      <c r="G33" s="472"/>
      <c r="H33" s="472"/>
      <c r="I33" s="472"/>
      <c r="J33" s="478"/>
      <c r="K33" s="267"/>
      <c r="L33" s="477"/>
      <c r="M33" s="472"/>
      <c r="N33" s="472"/>
      <c r="O33" s="472"/>
      <c r="P33" s="478"/>
      <c r="Q33" s="267"/>
      <c r="R33" s="267"/>
    </row>
    <row r="34" spans="3:18" ht="16.5" customHeight="1">
      <c r="F34" s="477"/>
      <c r="G34" s="472"/>
      <c r="H34" s="472"/>
      <c r="I34" s="472"/>
      <c r="J34" s="478"/>
      <c r="K34" s="268"/>
      <c r="L34" s="477"/>
      <c r="M34" s="472"/>
      <c r="N34" s="472"/>
      <c r="O34" s="472"/>
      <c r="P34" s="478"/>
      <c r="Q34" s="268"/>
      <c r="R34" s="268"/>
    </row>
    <row r="35" spans="3:18" ht="15" customHeight="1">
      <c r="F35" s="477"/>
      <c r="G35" s="472"/>
      <c r="H35" s="472"/>
      <c r="I35" s="472"/>
      <c r="J35" s="478"/>
      <c r="K35" s="268"/>
      <c r="L35" s="477"/>
      <c r="M35" s="472"/>
      <c r="N35" s="472"/>
      <c r="O35" s="472"/>
      <c r="P35" s="478"/>
      <c r="Q35" s="268"/>
      <c r="R35" s="268"/>
    </row>
    <row r="36" spans="3:18" ht="15" customHeight="1">
      <c r="F36" s="477"/>
      <c r="G36" s="472"/>
      <c r="H36" s="472"/>
      <c r="I36" s="472"/>
      <c r="J36" s="478"/>
      <c r="K36" s="268"/>
      <c r="L36" s="477"/>
      <c r="M36" s="472"/>
      <c r="N36" s="472"/>
      <c r="O36" s="472"/>
      <c r="P36" s="478"/>
      <c r="Q36" s="268"/>
      <c r="R36" s="268"/>
    </row>
    <row r="37" spans="3:18" ht="15" customHeight="1">
      <c r="F37" s="477"/>
      <c r="G37" s="472"/>
      <c r="H37" s="472"/>
      <c r="I37" s="472"/>
      <c r="J37" s="478"/>
      <c r="K37" s="268"/>
      <c r="L37" s="477"/>
      <c r="M37" s="472"/>
      <c r="N37" s="472"/>
      <c r="O37" s="472"/>
      <c r="P37" s="478"/>
      <c r="Q37" s="268"/>
      <c r="R37" s="268"/>
    </row>
    <row r="38" spans="3:18" ht="15" customHeight="1">
      <c r="F38" s="477"/>
      <c r="G38" s="472"/>
      <c r="H38" s="472"/>
      <c r="I38" s="472"/>
      <c r="J38" s="478"/>
      <c r="K38" s="268"/>
      <c r="L38" s="477"/>
      <c r="M38" s="472"/>
      <c r="N38" s="472"/>
      <c r="O38" s="472"/>
      <c r="P38" s="478"/>
      <c r="Q38" s="268"/>
      <c r="R38" s="268"/>
    </row>
    <row r="39" spans="3:18" ht="15" customHeight="1">
      <c r="F39" s="477"/>
      <c r="G39" s="472"/>
      <c r="H39" s="472"/>
      <c r="I39" s="472"/>
      <c r="J39" s="478"/>
      <c r="K39" s="268"/>
      <c r="L39" s="477"/>
      <c r="M39" s="472"/>
      <c r="N39" s="472"/>
      <c r="O39" s="472"/>
      <c r="P39" s="478"/>
      <c r="Q39" s="268"/>
      <c r="R39" s="268"/>
    </row>
    <row r="40" spans="3:18" ht="15.75" customHeight="1">
      <c r="F40" s="477"/>
      <c r="G40" s="472"/>
      <c r="H40" s="472"/>
      <c r="I40" s="472"/>
      <c r="J40" s="478"/>
      <c r="K40" s="268"/>
      <c r="L40" s="477"/>
      <c r="M40" s="472"/>
      <c r="N40" s="472"/>
      <c r="O40" s="472"/>
      <c r="P40" s="478"/>
      <c r="Q40" s="268"/>
      <c r="R40" s="268"/>
    </row>
    <row r="41" spans="3:18" ht="15.75" customHeight="1">
      <c r="F41" s="477"/>
      <c r="G41" s="472"/>
      <c r="H41" s="472"/>
      <c r="I41" s="472"/>
      <c r="J41" s="478"/>
      <c r="K41" s="268"/>
      <c r="L41" s="477"/>
      <c r="M41" s="472"/>
      <c r="N41" s="472"/>
      <c r="O41" s="472"/>
      <c r="P41" s="478"/>
      <c r="Q41" s="268"/>
      <c r="R41" s="268"/>
    </row>
    <row r="42" spans="3:18" ht="15.75" customHeight="1">
      <c r="F42" s="477"/>
      <c r="G42" s="472"/>
      <c r="H42" s="472"/>
      <c r="I42" s="472"/>
      <c r="J42" s="478"/>
      <c r="K42" s="268"/>
      <c r="L42" s="477"/>
      <c r="M42" s="472"/>
      <c r="N42" s="472"/>
      <c r="O42" s="472"/>
      <c r="P42" s="478"/>
      <c r="Q42" s="268"/>
      <c r="R42" s="268"/>
    </row>
    <row r="43" spans="3:18" ht="15" customHeight="1" thickBot="1">
      <c r="F43" s="479"/>
      <c r="G43" s="480"/>
      <c r="H43" s="480"/>
      <c r="I43" s="480"/>
      <c r="J43" s="481"/>
      <c r="K43" s="268"/>
      <c r="L43" s="479"/>
      <c r="M43" s="480"/>
      <c r="N43" s="480"/>
      <c r="O43" s="480"/>
      <c r="P43" s="481"/>
      <c r="Q43" s="268"/>
      <c r="R43" s="268"/>
    </row>
    <row r="44" spans="3:18" ht="15.75" customHeight="1" thickTop="1">
      <c r="F44" s="268"/>
      <c r="G44" s="268"/>
      <c r="H44" s="268"/>
      <c r="I44" s="268"/>
      <c r="J44" s="268"/>
      <c r="K44" s="268"/>
      <c r="M44" s="268"/>
      <c r="N44" s="268"/>
      <c r="O44" s="268"/>
      <c r="P44" s="268"/>
      <c r="Q44" s="268"/>
      <c r="R44" s="268"/>
    </row>
    <row r="45" spans="3:18" ht="16.5" customHeight="1"/>
    <row r="46" spans="3:18" ht="15" customHeight="1">
      <c r="F46" s="660" t="s">
        <v>277</v>
      </c>
      <c r="G46" s="660"/>
      <c r="H46" s="660"/>
      <c r="I46" s="660"/>
      <c r="J46" s="660"/>
      <c r="K46" s="660"/>
      <c r="L46" s="660"/>
      <c r="M46" s="660"/>
      <c r="N46" s="660"/>
      <c r="O46" s="660"/>
      <c r="P46" s="660"/>
      <c r="Q46" s="266"/>
      <c r="R46" s="266"/>
    </row>
    <row r="47" spans="3:18" ht="15" customHeight="1">
      <c r="F47" s="660"/>
      <c r="G47" s="660"/>
      <c r="H47" s="660"/>
      <c r="I47" s="660"/>
      <c r="J47" s="660"/>
      <c r="K47" s="660"/>
      <c r="L47" s="660"/>
      <c r="M47" s="660"/>
      <c r="N47" s="660"/>
      <c r="O47" s="660"/>
      <c r="P47" s="660"/>
      <c r="Q47" s="266"/>
      <c r="R47" s="266"/>
    </row>
    <row r="48" spans="3:18" ht="15" customHeight="1"/>
    <row r="49" spans="6:18" ht="15" customHeight="1">
      <c r="F49" s="661" t="s">
        <v>221</v>
      </c>
      <c r="G49" s="661"/>
      <c r="H49" s="661"/>
      <c r="I49" s="661"/>
      <c r="J49" s="661"/>
      <c r="K49" s="661"/>
      <c r="L49" s="661"/>
      <c r="M49" s="661"/>
      <c r="N49" s="661"/>
      <c r="O49" s="661"/>
      <c r="P49" s="661"/>
      <c r="Q49" s="269"/>
      <c r="R49" s="269"/>
    </row>
    <row r="50" spans="6:18" ht="15" customHeight="1">
      <c r="F50" s="661"/>
      <c r="G50" s="661"/>
      <c r="H50" s="661"/>
      <c r="I50" s="661"/>
      <c r="J50" s="661"/>
      <c r="K50" s="661"/>
      <c r="L50" s="661"/>
      <c r="M50" s="661"/>
      <c r="N50" s="661"/>
      <c r="O50" s="661"/>
      <c r="P50" s="661"/>
      <c r="Q50" s="269"/>
      <c r="R50" s="269"/>
    </row>
    <row r="52" spans="6:18" ht="15" customHeight="1">
      <c r="F52" s="662" t="s">
        <v>278</v>
      </c>
      <c r="G52" s="662"/>
      <c r="H52" s="662"/>
      <c r="I52" s="662"/>
      <c r="J52" s="662"/>
      <c r="K52" s="267"/>
      <c r="L52" s="662" t="s">
        <v>279</v>
      </c>
      <c r="M52" s="662"/>
      <c r="N52" s="662"/>
      <c r="O52" s="662"/>
      <c r="P52" s="662"/>
      <c r="Q52" s="267"/>
      <c r="R52" s="267"/>
    </row>
    <row r="53" spans="6:18" ht="15" customHeight="1">
      <c r="F53" s="662"/>
      <c r="G53" s="662"/>
      <c r="H53" s="662"/>
      <c r="I53" s="662"/>
      <c r="J53" s="662"/>
      <c r="K53" s="267"/>
      <c r="L53" s="662"/>
      <c r="M53" s="662"/>
      <c r="N53" s="662"/>
      <c r="O53" s="662"/>
      <c r="P53" s="662"/>
      <c r="Q53" s="267"/>
      <c r="R53" s="267"/>
    </row>
    <row r="54" spans="6:18" ht="15" customHeight="1" thickBot="1">
      <c r="F54" s="662"/>
      <c r="G54" s="662"/>
      <c r="H54" s="662"/>
      <c r="I54" s="662"/>
      <c r="J54" s="662"/>
      <c r="K54" s="268"/>
      <c r="L54" s="662"/>
      <c r="M54" s="662"/>
      <c r="N54" s="662"/>
      <c r="O54" s="662"/>
      <c r="P54" s="662"/>
      <c r="Q54" s="268"/>
      <c r="R54" s="268"/>
    </row>
    <row r="55" spans="6:18" ht="15" customHeight="1">
      <c r="F55" s="663"/>
      <c r="G55" s="664"/>
      <c r="H55" s="664"/>
      <c r="I55" s="664"/>
      <c r="J55" s="665"/>
      <c r="K55" s="268"/>
      <c r="L55" s="663"/>
      <c r="M55" s="664"/>
      <c r="N55" s="664"/>
      <c r="O55" s="664"/>
      <c r="P55" s="665"/>
      <c r="Q55" s="268"/>
      <c r="R55" s="268"/>
    </row>
    <row r="56" spans="6:18" ht="15" customHeight="1">
      <c r="F56" s="666"/>
      <c r="G56" s="472"/>
      <c r="H56" s="472"/>
      <c r="I56" s="472"/>
      <c r="J56" s="667"/>
      <c r="K56" s="268"/>
      <c r="L56" s="666"/>
      <c r="M56" s="472"/>
      <c r="N56" s="472"/>
      <c r="O56" s="472"/>
      <c r="P56" s="667"/>
      <c r="Q56" s="268"/>
      <c r="R56" s="268"/>
    </row>
    <row r="57" spans="6:18" ht="15" customHeight="1">
      <c r="F57" s="666"/>
      <c r="G57" s="472"/>
      <c r="H57" s="472"/>
      <c r="I57" s="472"/>
      <c r="J57" s="667"/>
      <c r="K57" s="268"/>
      <c r="L57" s="666"/>
      <c r="M57" s="472"/>
      <c r="N57" s="472"/>
      <c r="O57" s="472"/>
      <c r="P57" s="667"/>
      <c r="Q57" s="268"/>
      <c r="R57" s="268"/>
    </row>
    <row r="58" spans="6:18" ht="15" customHeight="1">
      <c r="F58" s="666"/>
      <c r="G58" s="472"/>
      <c r="H58" s="472"/>
      <c r="I58" s="472"/>
      <c r="J58" s="667"/>
      <c r="K58" s="268"/>
      <c r="L58" s="666"/>
      <c r="M58" s="472"/>
      <c r="N58" s="472"/>
      <c r="O58" s="472"/>
      <c r="P58" s="667"/>
      <c r="Q58" s="268"/>
      <c r="R58" s="268"/>
    </row>
    <row r="59" spans="6:18" ht="15" customHeight="1">
      <c r="F59" s="666"/>
      <c r="G59" s="472"/>
      <c r="H59" s="472"/>
      <c r="I59" s="472"/>
      <c r="J59" s="667"/>
      <c r="K59" s="268"/>
      <c r="L59" s="666"/>
      <c r="M59" s="472"/>
      <c r="N59" s="472"/>
      <c r="O59" s="472"/>
      <c r="P59" s="667"/>
      <c r="Q59" s="268"/>
      <c r="R59" s="268"/>
    </row>
    <row r="60" spans="6:18" ht="15" customHeight="1">
      <c r="F60" s="666"/>
      <c r="G60" s="472"/>
      <c r="H60" s="472"/>
      <c r="I60" s="472"/>
      <c r="J60" s="667"/>
      <c r="K60" s="268"/>
      <c r="L60" s="666"/>
      <c r="M60" s="472"/>
      <c r="N60" s="472"/>
      <c r="O60" s="472"/>
      <c r="P60" s="667"/>
      <c r="Q60" s="268"/>
      <c r="R60" s="268"/>
    </row>
    <row r="61" spans="6:18" ht="15" customHeight="1">
      <c r="F61" s="666"/>
      <c r="G61" s="472"/>
      <c r="H61" s="472"/>
      <c r="I61" s="472"/>
      <c r="J61" s="667"/>
      <c r="K61" s="268"/>
      <c r="L61" s="666"/>
      <c r="M61" s="472"/>
      <c r="N61" s="472"/>
      <c r="O61" s="472"/>
      <c r="P61" s="667"/>
      <c r="Q61" s="268"/>
      <c r="R61" s="268"/>
    </row>
    <row r="62" spans="6:18" ht="15" customHeight="1">
      <c r="F62" s="666"/>
      <c r="G62" s="472"/>
      <c r="H62" s="472"/>
      <c r="I62" s="472"/>
      <c r="J62" s="667"/>
      <c r="K62" s="268"/>
      <c r="L62" s="666"/>
      <c r="M62" s="472"/>
      <c r="N62" s="472"/>
      <c r="O62" s="472"/>
      <c r="P62" s="667"/>
      <c r="Q62" s="268"/>
      <c r="R62" s="268"/>
    </row>
    <row r="63" spans="6:18" ht="15" customHeight="1">
      <c r="F63" s="666"/>
      <c r="G63" s="472"/>
      <c r="H63" s="472"/>
      <c r="I63" s="472"/>
      <c r="J63" s="667"/>
      <c r="K63" s="268"/>
      <c r="L63" s="666"/>
      <c r="M63" s="472"/>
      <c r="N63" s="472"/>
      <c r="O63" s="472"/>
      <c r="P63" s="667"/>
      <c r="Q63" s="268"/>
      <c r="R63" s="268"/>
    </row>
    <row r="64" spans="6:18" ht="15" customHeight="1">
      <c r="F64" s="666"/>
      <c r="G64" s="472"/>
      <c r="H64" s="472"/>
      <c r="I64" s="472"/>
      <c r="J64" s="667"/>
      <c r="K64" s="268"/>
      <c r="L64" s="666"/>
      <c r="M64" s="472"/>
      <c r="N64" s="472"/>
      <c r="O64" s="472"/>
      <c r="P64" s="667"/>
      <c r="Q64" s="268"/>
      <c r="R64" s="268"/>
    </row>
    <row r="65" spans="6:18" ht="15" customHeight="1">
      <c r="F65" s="666"/>
      <c r="G65" s="472"/>
      <c r="H65" s="472"/>
      <c r="I65" s="472"/>
      <c r="J65" s="667"/>
      <c r="K65" s="268"/>
      <c r="L65" s="666"/>
      <c r="M65" s="472"/>
      <c r="N65" s="472"/>
      <c r="O65" s="472"/>
      <c r="P65" s="667"/>
      <c r="Q65" s="268"/>
      <c r="R65" s="268"/>
    </row>
    <row r="66" spans="6:18" ht="15" customHeight="1" thickBot="1">
      <c r="F66" s="668"/>
      <c r="G66" s="669"/>
      <c r="H66" s="669"/>
      <c r="I66" s="669"/>
      <c r="J66" s="670"/>
      <c r="K66" s="268"/>
      <c r="L66" s="668"/>
      <c r="M66" s="669"/>
      <c r="N66" s="669"/>
      <c r="O66" s="669"/>
      <c r="P66" s="670"/>
      <c r="Q66" s="268"/>
      <c r="R66" s="268"/>
    </row>
    <row r="67" spans="6:18" ht="15" customHeight="1"/>
    <row r="68" spans="6:18" ht="15" customHeight="1">
      <c r="F68" s="662" t="s">
        <v>280</v>
      </c>
      <c r="G68" s="662"/>
      <c r="H68" s="662"/>
      <c r="I68" s="662"/>
      <c r="J68" s="662"/>
      <c r="L68" s="662" t="s">
        <v>281</v>
      </c>
      <c r="M68" s="662"/>
      <c r="N68" s="662"/>
      <c r="O68" s="662"/>
      <c r="P68" s="662"/>
    </row>
    <row r="69" spans="6:18" ht="15" customHeight="1">
      <c r="F69" s="662"/>
      <c r="G69" s="662"/>
      <c r="H69" s="662"/>
      <c r="I69" s="662"/>
      <c r="J69" s="662"/>
      <c r="K69" s="267"/>
      <c r="L69" s="662"/>
      <c r="M69" s="662"/>
      <c r="N69" s="662"/>
      <c r="O69" s="662"/>
      <c r="P69" s="662"/>
      <c r="Q69" s="267"/>
      <c r="R69" s="267"/>
    </row>
    <row r="70" spans="6:18" ht="15" customHeight="1" thickBot="1">
      <c r="F70" s="662"/>
      <c r="G70" s="662"/>
      <c r="H70" s="662"/>
      <c r="I70" s="662"/>
      <c r="J70" s="662"/>
      <c r="K70" s="267"/>
      <c r="L70" s="662"/>
      <c r="M70" s="662"/>
      <c r="N70" s="662"/>
      <c r="O70" s="662"/>
      <c r="P70" s="662"/>
      <c r="Q70" s="267"/>
      <c r="R70" s="267"/>
    </row>
    <row r="71" spans="6:18" ht="15" customHeight="1">
      <c r="F71" s="663"/>
      <c r="G71" s="664"/>
      <c r="H71" s="664"/>
      <c r="I71" s="664"/>
      <c r="J71" s="665"/>
      <c r="K71" s="268"/>
      <c r="L71" s="663"/>
      <c r="M71" s="664"/>
      <c r="N71" s="664"/>
      <c r="O71" s="664"/>
      <c r="P71" s="665"/>
      <c r="Q71" s="268"/>
      <c r="R71" s="268"/>
    </row>
    <row r="72" spans="6:18" ht="15" customHeight="1">
      <c r="F72" s="666"/>
      <c r="G72" s="472"/>
      <c r="H72" s="472"/>
      <c r="I72" s="472"/>
      <c r="J72" s="667"/>
      <c r="K72" s="268"/>
      <c r="L72" s="666"/>
      <c r="M72" s="472"/>
      <c r="N72" s="472"/>
      <c r="O72" s="472"/>
      <c r="P72" s="667"/>
      <c r="Q72" s="268"/>
      <c r="R72" s="268"/>
    </row>
    <row r="73" spans="6:18" ht="15" customHeight="1">
      <c r="F73" s="666"/>
      <c r="G73" s="472"/>
      <c r="H73" s="472"/>
      <c r="I73" s="472"/>
      <c r="J73" s="667"/>
      <c r="K73" s="268"/>
      <c r="L73" s="666"/>
      <c r="M73" s="472"/>
      <c r="N73" s="472"/>
      <c r="O73" s="472"/>
      <c r="P73" s="667"/>
      <c r="Q73" s="268"/>
      <c r="R73" s="268"/>
    </row>
    <row r="74" spans="6:18" ht="15" customHeight="1">
      <c r="F74" s="666"/>
      <c r="G74" s="472"/>
      <c r="H74" s="472"/>
      <c r="I74" s="472"/>
      <c r="J74" s="667"/>
      <c r="K74" s="268"/>
      <c r="L74" s="666"/>
      <c r="M74" s="472"/>
      <c r="N74" s="472"/>
      <c r="O74" s="472"/>
      <c r="P74" s="667"/>
      <c r="Q74" s="268"/>
      <c r="R74" s="268"/>
    </row>
    <row r="75" spans="6:18" ht="15" customHeight="1">
      <c r="F75" s="666"/>
      <c r="G75" s="472"/>
      <c r="H75" s="472"/>
      <c r="I75" s="472"/>
      <c r="J75" s="667"/>
      <c r="K75" s="268"/>
      <c r="L75" s="666"/>
      <c r="M75" s="472"/>
      <c r="N75" s="472"/>
      <c r="O75" s="472"/>
      <c r="P75" s="667"/>
      <c r="Q75" s="268"/>
      <c r="R75" s="268"/>
    </row>
    <row r="76" spans="6:18" ht="15" customHeight="1">
      <c r="F76" s="666"/>
      <c r="G76" s="472"/>
      <c r="H76" s="472"/>
      <c r="I76" s="472"/>
      <c r="J76" s="667"/>
      <c r="K76" s="268"/>
      <c r="L76" s="666"/>
      <c r="M76" s="472"/>
      <c r="N76" s="472"/>
      <c r="O76" s="472"/>
      <c r="P76" s="667"/>
      <c r="Q76" s="268"/>
      <c r="R76" s="268"/>
    </row>
    <row r="77" spans="6:18" ht="15" customHeight="1">
      <c r="F77" s="666"/>
      <c r="G77" s="472"/>
      <c r="H77" s="472"/>
      <c r="I77" s="472"/>
      <c r="J77" s="667"/>
      <c r="K77" s="268"/>
      <c r="L77" s="666"/>
      <c r="M77" s="472"/>
      <c r="N77" s="472"/>
      <c r="O77" s="472"/>
      <c r="P77" s="667"/>
      <c r="Q77" s="268"/>
      <c r="R77" s="268"/>
    </row>
    <row r="78" spans="6:18" ht="15" customHeight="1">
      <c r="F78" s="666"/>
      <c r="G78" s="472"/>
      <c r="H78" s="472"/>
      <c r="I78" s="472"/>
      <c r="J78" s="667"/>
      <c r="K78" s="268"/>
      <c r="L78" s="666"/>
      <c r="M78" s="472"/>
      <c r="N78" s="472"/>
      <c r="O78" s="472"/>
      <c r="P78" s="667"/>
      <c r="Q78" s="268"/>
      <c r="R78" s="268"/>
    </row>
    <row r="79" spans="6:18" ht="15" customHeight="1">
      <c r="F79" s="666"/>
      <c r="G79" s="472"/>
      <c r="H79" s="472"/>
      <c r="I79" s="472"/>
      <c r="J79" s="667"/>
      <c r="K79" s="268"/>
      <c r="L79" s="666"/>
      <c r="M79" s="472"/>
      <c r="N79" s="472"/>
      <c r="O79" s="472"/>
      <c r="P79" s="667"/>
      <c r="Q79" s="268"/>
      <c r="R79" s="268"/>
    </row>
    <row r="80" spans="6:18" ht="15" customHeight="1">
      <c r="F80" s="666"/>
      <c r="G80" s="472"/>
      <c r="H80" s="472"/>
      <c r="I80" s="472"/>
      <c r="J80" s="667"/>
      <c r="K80" s="268"/>
      <c r="L80" s="666"/>
      <c r="M80" s="472"/>
      <c r="N80" s="472"/>
      <c r="O80" s="472"/>
      <c r="P80" s="667"/>
      <c r="Q80" s="268"/>
      <c r="R80" s="268"/>
    </row>
    <row r="81" spans="5:18" ht="15" customHeight="1">
      <c r="F81" s="666"/>
      <c r="G81" s="472"/>
      <c r="H81" s="472"/>
      <c r="I81" s="472"/>
      <c r="J81" s="667"/>
      <c r="K81" s="268"/>
      <c r="L81" s="666"/>
      <c r="M81" s="472"/>
      <c r="N81" s="472"/>
      <c r="O81" s="472"/>
      <c r="P81" s="667"/>
      <c r="Q81" s="268"/>
      <c r="R81" s="268"/>
    </row>
    <row r="82" spans="5:18" ht="15" customHeight="1" thickBot="1">
      <c r="F82" s="668"/>
      <c r="G82" s="669"/>
      <c r="H82" s="669"/>
      <c r="I82" s="669"/>
      <c r="J82" s="670"/>
      <c r="K82" s="268"/>
      <c r="L82" s="668"/>
      <c r="M82" s="669"/>
      <c r="N82" s="669"/>
      <c r="O82" s="669"/>
      <c r="P82" s="670"/>
      <c r="Q82" s="268"/>
      <c r="R82" s="268"/>
    </row>
    <row r="83" spans="5:18" ht="15" customHeight="1">
      <c r="F83" s="167"/>
      <c r="G83" s="167"/>
      <c r="H83" s="167"/>
      <c r="I83" s="167"/>
      <c r="J83" s="167"/>
      <c r="K83" s="268"/>
      <c r="L83" s="167"/>
      <c r="M83" s="167"/>
      <c r="N83" s="167"/>
      <c r="O83" s="167"/>
      <c r="P83" s="167"/>
      <c r="Q83" s="268"/>
      <c r="R83" s="268"/>
    </row>
    <row r="84" spans="5:18" ht="15" customHeight="1">
      <c r="E84" s="671" t="s">
        <v>222</v>
      </c>
      <c r="F84" s="671"/>
      <c r="G84" s="671"/>
      <c r="H84" s="671"/>
      <c r="I84" s="671"/>
      <c r="J84" s="671"/>
      <c r="K84" s="671"/>
      <c r="L84" s="671"/>
      <c r="M84" s="671"/>
      <c r="N84" s="671"/>
      <c r="O84" s="671"/>
      <c r="P84" s="671"/>
      <c r="Q84" s="671"/>
      <c r="R84" s="268"/>
    </row>
    <row r="85" spans="5:18" ht="15" customHeight="1">
      <c r="E85" s="671"/>
      <c r="F85" s="671"/>
      <c r="G85" s="671"/>
      <c r="H85" s="671"/>
      <c r="I85" s="671"/>
      <c r="J85" s="671"/>
      <c r="K85" s="671"/>
      <c r="L85" s="671"/>
      <c r="M85" s="671"/>
      <c r="N85" s="671"/>
      <c r="O85" s="671"/>
      <c r="P85" s="671"/>
      <c r="Q85" s="671"/>
      <c r="R85" s="268"/>
    </row>
    <row r="86" spans="5:18" ht="15" customHeight="1">
      <c r="E86" s="671"/>
      <c r="F86" s="671"/>
      <c r="G86" s="671"/>
      <c r="H86" s="671"/>
      <c r="I86" s="671"/>
      <c r="J86" s="671"/>
      <c r="K86" s="671"/>
      <c r="L86" s="671"/>
      <c r="M86" s="671"/>
      <c r="N86" s="671"/>
      <c r="O86" s="671"/>
      <c r="P86" s="671"/>
      <c r="Q86" s="671"/>
      <c r="R86" s="268"/>
    </row>
    <row r="87" spans="5:18" ht="15" customHeight="1">
      <c r="F87" s="167"/>
      <c r="G87" s="167"/>
      <c r="H87" s="167"/>
      <c r="I87" s="167"/>
      <c r="J87" s="167"/>
      <c r="K87" s="268"/>
      <c r="L87" s="167"/>
      <c r="M87" s="167"/>
      <c r="N87" s="167"/>
      <c r="O87" s="167"/>
      <c r="P87" s="167"/>
      <c r="Q87" s="268"/>
      <c r="R87" s="268"/>
    </row>
    <row r="88" spans="5:18" ht="15" customHeight="1">
      <c r="F88" s="167"/>
      <c r="G88" s="167"/>
      <c r="H88" s="167"/>
      <c r="I88" s="167"/>
      <c r="J88" s="167"/>
      <c r="L88" s="167"/>
      <c r="M88" s="167"/>
      <c r="N88" s="167"/>
      <c r="O88" s="167"/>
      <c r="P88" s="167"/>
      <c r="R88" s="268"/>
    </row>
    <row r="89" spans="5:18" ht="15" customHeight="1">
      <c r="F89" s="412" t="s">
        <v>255</v>
      </c>
      <c r="G89" s="412"/>
      <c r="H89" s="413" t="s">
        <v>217</v>
      </c>
      <c r="I89" s="413"/>
      <c r="J89" s="413"/>
      <c r="K89" s="413"/>
      <c r="L89" s="413"/>
      <c r="M89" s="413"/>
      <c r="N89" s="413"/>
      <c r="O89" s="414"/>
      <c r="P89" s="414"/>
    </row>
    <row r="90" spans="5:18" ht="15" customHeight="1">
      <c r="F90" s="412"/>
      <c r="G90" s="412"/>
      <c r="H90" s="413"/>
      <c r="I90" s="413"/>
      <c r="J90" s="413"/>
      <c r="K90" s="413"/>
      <c r="L90" s="413"/>
      <c r="M90" s="413"/>
      <c r="N90" s="413"/>
      <c r="O90" s="414"/>
      <c r="P90" s="414"/>
    </row>
    <row r="93" spans="5:18" ht="15" customHeight="1"/>
    <row r="94" spans="5:18" ht="15" customHeight="1"/>
  </sheetData>
  <sheetProtection password="DFED" sheet="1" objects="1" scenarios="1"/>
  <mergeCells count="50">
    <mergeCell ref="F71:J82"/>
    <mergeCell ref="L68:P70"/>
    <mergeCell ref="L71:P82"/>
    <mergeCell ref="H89:N90"/>
    <mergeCell ref="F89:G90"/>
    <mergeCell ref="O89:P90"/>
    <mergeCell ref="E84:Q86"/>
    <mergeCell ref="F68:J70"/>
    <mergeCell ref="F49:P50"/>
    <mergeCell ref="F52:J54"/>
    <mergeCell ref="F55:J66"/>
    <mergeCell ref="F13:J15"/>
    <mergeCell ref="F16:J27"/>
    <mergeCell ref="L13:P15"/>
    <mergeCell ref="L16:P27"/>
    <mergeCell ref="F29:J31"/>
    <mergeCell ref="F32:J43"/>
    <mergeCell ref="L29:P31"/>
    <mergeCell ref="L32:P43"/>
    <mergeCell ref="L52:P54"/>
    <mergeCell ref="L55:P66"/>
    <mergeCell ref="C27:D27"/>
    <mergeCell ref="C28:D28"/>
    <mergeCell ref="C30:D30"/>
    <mergeCell ref="C31:D31"/>
    <mergeCell ref="F46:P47"/>
    <mergeCell ref="C33:D33"/>
    <mergeCell ref="C13:D13"/>
    <mergeCell ref="C14:D14"/>
    <mergeCell ref="C15:D15"/>
    <mergeCell ref="D3:P3"/>
    <mergeCell ref="C29:D29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S3:T3"/>
    <mergeCell ref="C7:D8"/>
    <mergeCell ref="C10:D10"/>
    <mergeCell ref="C11:D11"/>
    <mergeCell ref="C12:D12"/>
    <mergeCell ref="F7:P8"/>
    <mergeCell ref="F10:P11"/>
  </mergeCells>
  <dataValidations count="1">
    <dataValidation type="list" allowBlank="1" showInputMessage="1" showErrorMessage="1" sqref="P22 J38 P38 J61 P61 J77 P77">
      <formula1>INDIRECT($G$22)</formula1>
    </dataValidation>
  </dataValidations>
  <hyperlinks>
    <hyperlink ref="C11" location="'1. Instruccions'!A1" display="Instruccions de l'eina"/>
    <hyperlink ref="C13" location="'1. Instruccions'!A1" display="Instruccions de l'eina"/>
    <hyperlink ref="C15" location="'1. Instruccions'!A1" display="Instruccions de l'eina"/>
    <hyperlink ref="C17" location="'1. Instruccions'!A1" display="Instruccions de l'eina"/>
    <hyperlink ref="C19" location="'1. Instruccions'!A1" display="Instruccions de l'eina"/>
    <hyperlink ref="C21" location="'1. Instruccions'!A1" display="Instruccions de l'eina"/>
    <hyperlink ref="C23" location="'1. Instruccions'!A1" display="Instruccions de l'eina"/>
    <hyperlink ref="C25" location="'1. Instruccions'!A1" display="Instruccions de l'eina"/>
    <hyperlink ref="C27" location="'1. Instruccions'!A1" display="Instruccions de l'eina"/>
    <hyperlink ref="C29" location="'1. Instruccions'!A1" display="Instruccions de l'eina"/>
    <hyperlink ref="C31" location="'1. Instruccions'!A1" display="Instruccions de l'eina"/>
    <hyperlink ref="C11:D11" location="Instruccions!A1" display="Instruccions de l'eina"/>
    <hyperlink ref="C13:D13" location="'Dades Centre'!A1" display="Dades del centre"/>
    <hyperlink ref="C15:D15" location="Hipòtesis!A1" display="Hipòtesis del centre"/>
    <hyperlink ref="C17:D17" location="Climatització!A1" display="Consum climatització"/>
    <hyperlink ref="C19:D19" location="Mobilitat!A1" display="Mobilitat alumnat"/>
    <hyperlink ref="C21:D21" location="Electricitat!A1" display="Consum elèctric"/>
    <hyperlink ref="C23:D23" location="Aigua!A1" display="Consum d'aigua"/>
    <hyperlink ref="C25:D25" location="Residus!A1" display="Generació de residus"/>
    <hyperlink ref="C27:D27" location="Resultats!A1" display="Resultats finals"/>
    <hyperlink ref="C29:D29" location="'Hip vs real'!A1" display="Hipòtesis vs Realitat"/>
    <hyperlink ref="C31:D31" location="'Conclusions finals'!A1" display="Conclusions finals"/>
  </hyperlinks>
  <pageMargins left="0.7" right="0.7" top="0.75" bottom="0.75" header="0.3" footer="0.3"/>
  <pageSetup paperSize="9" orientation="portrait" r:id="rId1"/>
  <drawing r:id="rId2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7D4BA95-1975-4724-81EE-2BD510B8E24E}">
          <x14:formula1>
            <xm:f>'no tocar'!$C$6:$C$15</xm:f>
          </x14:formula1>
          <xm:sqref>S22 M22:N22 G38:H38 M38:N38 G61:H61 M61:N61 G77:H77 M77:N77</xm:sqref>
        </x14:dataValidation>
        <x14:dataValidation type="list" allowBlank="1" showInputMessage="1" showErrorMessage="1" xr:uid="{54FA545F-FCAF-45A0-9E79-500DF8167B71}">
          <x14:formula1>
            <xm:f>'no tocar'!$F$6:$F$11</xm:f>
          </x14:formula1>
          <xm:sqref>K51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B1:S66"/>
  <sheetViews>
    <sheetView zoomScale="70" zoomScaleNormal="70" workbookViewId="0">
      <selection activeCell="Q14" sqref="Q14"/>
    </sheetView>
  </sheetViews>
  <sheetFormatPr baseColWidth="10" defaultColWidth="11.44140625" defaultRowHeight="14.4"/>
  <cols>
    <col min="1" max="1" width="5.109375" style="6" customWidth="1"/>
    <col min="2" max="2" width="4.44140625" style="6" customWidth="1"/>
    <col min="3" max="3" width="18.44140625" style="6" customWidth="1"/>
    <col min="4" max="4" width="10.6640625" style="6" customWidth="1"/>
    <col min="5" max="5" width="11.44140625" style="6" customWidth="1"/>
    <col min="6" max="6" width="16.88671875" style="6" customWidth="1"/>
    <col min="7" max="7" width="17.21875" style="6" customWidth="1"/>
    <col min="8" max="8" width="13" style="6" customWidth="1"/>
    <col min="9" max="9" width="17.88671875" style="6" customWidth="1"/>
    <col min="10" max="10" width="16.88671875" style="6" customWidth="1"/>
    <col min="11" max="11" width="23.33203125" style="6" customWidth="1"/>
    <col min="12" max="12" width="18.77734375" style="6" customWidth="1"/>
    <col min="13" max="13" width="11.44140625" style="6"/>
    <col min="14" max="14" width="14.33203125" style="6" customWidth="1"/>
    <col min="15" max="15" width="11.44140625" style="6"/>
    <col min="16" max="16" width="61.88671875" style="6" customWidth="1"/>
    <col min="17" max="17" width="19" style="6" customWidth="1"/>
    <col min="18" max="18" width="3.6640625" style="6" customWidth="1"/>
    <col min="19" max="19" width="7.6640625" style="6" customWidth="1"/>
    <col min="20" max="20" width="15.33203125" style="6" customWidth="1"/>
    <col min="21" max="21" width="15.6640625" style="6" customWidth="1"/>
    <col min="22" max="16384" width="11.44140625" style="6"/>
  </cols>
  <sheetData>
    <row r="1" spans="2:19" ht="15" customHeight="1">
      <c r="S1" s="8"/>
    </row>
    <row r="2" spans="2:19" ht="15" customHeight="1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7"/>
      <c r="S2" s="12"/>
    </row>
    <row r="3" spans="2:19" ht="19.5" customHeight="1">
      <c r="C3" s="11"/>
      <c r="D3" s="330" t="s">
        <v>631</v>
      </c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11"/>
      <c r="S3" s="21"/>
    </row>
    <row r="4" spans="2:19" ht="19.5" customHeight="1"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9"/>
      <c r="Q4" s="9"/>
      <c r="S4" s="9"/>
    </row>
    <row r="5" spans="2:19" ht="15.75" customHeight="1"/>
    <row r="7" spans="2:19" ht="15.75" customHeight="1">
      <c r="B7" s="13"/>
      <c r="C7" s="389" t="s">
        <v>130</v>
      </c>
      <c r="D7" s="389"/>
      <c r="F7" s="388" t="s">
        <v>391</v>
      </c>
      <c r="G7" s="388"/>
      <c r="H7" s="388"/>
      <c r="I7" s="388"/>
      <c r="J7" s="388"/>
      <c r="K7" s="388"/>
      <c r="L7" s="388"/>
      <c r="M7" s="388"/>
      <c r="N7" s="388"/>
      <c r="O7" s="388"/>
      <c r="P7" s="388"/>
    </row>
    <row r="8" spans="2:19" ht="22.5" customHeight="1">
      <c r="B8" s="13"/>
      <c r="C8" s="389"/>
      <c r="D8" s="389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</row>
    <row r="9" spans="2:19" ht="15.75" customHeight="1"/>
    <row r="10" spans="2:19" ht="15.75" customHeight="1">
      <c r="B10" s="13"/>
      <c r="C10" s="384"/>
      <c r="D10" s="384"/>
      <c r="F10" s="676" t="s">
        <v>393</v>
      </c>
      <c r="G10" s="677"/>
      <c r="H10" s="677"/>
      <c r="I10" s="677"/>
      <c r="J10" s="677"/>
      <c r="K10" s="677"/>
      <c r="L10" s="677"/>
      <c r="M10" s="677"/>
      <c r="N10" s="677"/>
      <c r="O10" s="677"/>
      <c r="P10" s="678"/>
    </row>
    <row r="11" spans="2:19" ht="15.75" customHeight="1" thickBot="1">
      <c r="B11" s="13"/>
      <c r="C11" s="682" t="s">
        <v>132</v>
      </c>
      <c r="D11" s="682"/>
      <c r="F11" s="679"/>
      <c r="G11" s="680"/>
      <c r="H11" s="680"/>
      <c r="I11" s="680"/>
      <c r="J11" s="680"/>
      <c r="K11" s="680"/>
      <c r="L11" s="680"/>
      <c r="M11" s="680"/>
      <c r="N11" s="680"/>
      <c r="O11" s="680"/>
      <c r="P11" s="681"/>
    </row>
    <row r="12" spans="2:19" ht="16.8" thickTop="1" thickBot="1">
      <c r="B12" s="13"/>
      <c r="C12" s="384"/>
      <c r="D12" s="384"/>
      <c r="F12" s="683" t="s">
        <v>395</v>
      </c>
      <c r="G12" s="672"/>
      <c r="H12" s="672" t="s">
        <v>394</v>
      </c>
      <c r="I12" s="673"/>
      <c r="J12" s="674" t="s">
        <v>392</v>
      </c>
      <c r="K12" s="672"/>
      <c r="L12" s="672"/>
      <c r="M12" s="672"/>
      <c r="N12" s="672"/>
      <c r="O12" s="672"/>
      <c r="P12" s="675"/>
    </row>
    <row r="13" spans="2:19" ht="34.950000000000003" customHeight="1" thickTop="1" thickBot="1">
      <c r="B13" s="13"/>
      <c r="C13" s="682" t="s">
        <v>134</v>
      </c>
      <c r="D13" s="682"/>
      <c r="F13" s="310" t="s">
        <v>161</v>
      </c>
      <c r="G13" s="284"/>
      <c r="H13" s="285">
        <v>241.39660000000001</v>
      </c>
      <c r="I13" s="286" t="s">
        <v>370</v>
      </c>
      <c r="J13" s="732" t="s">
        <v>617</v>
      </c>
      <c r="K13" s="733"/>
      <c r="L13" s="733"/>
      <c r="M13" s="733"/>
      <c r="N13" s="733"/>
      <c r="O13" s="733"/>
      <c r="P13" s="734"/>
    </row>
    <row r="14" spans="2:19" ht="34.799999999999997" customHeight="1" thickTop="1" thickBot="1">
      <c r="B14" s="13"/>
      <c r="C14" s="384"/>
      <c r="D14" s="384"/>
      <c r="F14" s="310" t="s">
        <v>168</v>
      </c>
      <c r="G14" s="284"/>
      <c r="H14" s="285">
        <v>76.959999999999994</v>
      </c>
      <c r="I14" s="286" t="s">
        <v>370</v>
      </c>
      <c r="J14" s="732"/>
      <c r="K14" s="733"/>
      <c r="L14" s="733"/>
      <c r="M14" s="733"/>
      <c r="N14" s="733"/>
      <c r="O14" s="733"/>
      <c r="P14" s="734"/>
    </row>
    <row r="15" spans="2:19" ht="15.75" customHeight="1" thickTop="1" thickBot="1">
      <c r="B15" s="13"/>
      <c r="C15" s="682" t="s">
        <v>382</v>
      </c>
      <c r="D15" s="682"/>
      <c r="F15" s="311" t="s">
        <v>167</v>
      </c>
      <c r="G15" s="283"/>
      <c r="H15" s="270">
        <v>56.6</v>
      </c>
      <c r="I15" s="282" t="s">
        <v>370</v>
      </c>
      <c r="J15" s="353" t="s">
        <v>539</v>
      </c>
      <c r="K15" s="354"/>
      <c r="L15" s="354"/>
      <c r="M15" s="354"/>
      <c r="N15" s="354"/>
      <c r="O15" s="354"/>
      <c r="P15" s="695"/>
    </row>
    <row r="16" spans="2:19" ht="15.75" customHeight="1" thickTop="1" thickBot="1">
      <c r="B16" s="13"/>
      <c r="C16" s="384"/>
      <c r="D16" s="384"/>
      <c r="F16" s="311" t="s">
        <v>165</v>
      </c>
      <c r="G16" s="283"/>
      <c r="H16" s="270">
        <v>73.92</v>
      </c>
      <c r="I16" s="282" t="s">
        <v>370</v>
      </c>
      <c r="J16" s="696"/>
      <c r="K16" s="697"/>
      <c r="L16" s="697"/>
      <c r="M16" s="697"/>
      <c r="N16" s="697"/>
      <c r="O16" s="697"/>
      <c r="P16" s="698"/>
    </row>
    <row r="17" spans="2:16" ht="15.75" customHeight="1" thickTop="1" thickBot="1">
      <c r="B17" s="13"/>
      <c r="C17" s="682" t="s">
        <v>226</v>
      </c>
      <c r="D17" s="682"/>
      <c r="F17" s="735" t="s">
        <v>171</v>
      </c>
      <c r="G17" s="736"/>
      <c r="H17" s="270">
        <v>46.41</v>
      </c>
      <c r="I17" s="282" t="s">
        <v>370</v>
      </c>
      <c r="J17" s="696"/>
      <c r="K17" s="697"/>
      <c r="L17" s="697"/>
      <c r="M17" s="697"/>
      <c r="N17" s="697"/>
      <c r="O17" s="697"/>
      <c r="P17" s="698"/>
    </row>
    <row r="18" spans="2:16" ht="15.75" customHeight="1" thickTop="1">
      <c r="B18" s="13"/>
      <c r="C18" s="384"/>
      <c r="D18" s="384"/>
      <c r="F18" s="737" t="s">
        <v>172</v>
      </c>
      <c r="G18" s="738"/>
      <c r="H18" s="312">
        <v>30.42</v>
      </c>
      <c r="I18" s="313" t="s">
        <v>370</v>
      </c>
      <c r="J18" s="699"/>
      <c r="K18" s="700"/>
      <c r="L18" s="700"/>
      <c r="M18" s="700"/>
      <c r="N18" s="700"/>
      <c r="O18" s="700"/>
      <c r="P18" s="701"/>
    </row>
    <row r="19" spans="2:16" ht="15.75" customHeight="1">
      <c r="B19" s="13"/>
      <c r="C19" s="682" t="s">
        <v>227</v>
      </c>
      <c r="D19" s="682"/>
      <c r="F19" s="725" t="s">
        <v>405</v>
      </c>
      <c r="G19" s="725"/>
      <c r="H19" s="725"/>
      <c r="I19" s="725"/>
      <c r="J19" s="725"/>
      <c r="K19" s="725"/>
      <c r="L19" s="725"/>
      <c r="M19" s="725"/>
      <c r="N19" s="725"/>
      <c r="O19" s="725"/>
      <c r="P19" s="725"/>
    </row>
    <row r="20" spans="2:16" ht="15.75" customHeight="1" thickBot="1">
      <c r="B20" s="13"/>
      <c r="C20" s="384"/>
      <c r="D20" s="384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</row>
    <row r="21" spans="2:16" ht="15.75" customHeight="1" thickTop="1" thickBot="1">
      <c r="B21" s="13"/>
      <c r="C21" s="682" t="s">
        <v>228</v>
      </c>
      <c r="D21" s="682"/>
      <c r="F21" s="343" t="s">
        <v>395</v>
      </c>
      <c r="G21" s="343"/>
      <c r="H21" s="343" t="s">
        <v>394</v>
      </c>
      <c r="I21" s="715"/>
      <c r="J21" s="716" t="s">
        <v>392</v>
      </c>
      <c r="K21" s="343"/>
      <c r="L21" s="343"/>
      <c r="M21" s="343"/>
      <c r="N21" s="343"/>
      <c r="O21" s="343"/>
      <c r="P21" s="715"/>
    </row>
    <row r="22" spans="2:16" ht="19.5" customHeight="1" thickTop="1" thickBot="1">
      <c r="B22" s="13"/>
      <c r="C22" s="384"/>
      <c r="D22" s="384"/>
      <c r="F22" s="684" t="s">
        <v>396</v>
      </c>
      <c r="G22" s="685"/>
      <c r="H22" s="18">
        <v>2.12</v>
      </c>
      <c r="I22" s="14" t="s">
        <v>397</v>
      </c>
      <c r="J22" s="353" t="s">
        <v>539</v>
      </c>
      <c r="K22" s="354"/>
      <c r="L22" s="354"/>
      <c r="M22" s="354"/>
      <c r="N22" s="354"/>
      <c r="O22" s="354"/>
      <c r="P22" s="708"/>
    </row>
    <row r="23" spans="2:16" ht="15.75" customHeight="1" thickTop="1" thickBot="1">
      <c r="B23" s="13"/>
      <c r="C23" s="682" t="s">
        <v>229</v>
      </c>
      <c r="D23" s="682"/>
      <c r="F23" s="707"/>
      <c r="G23" s="706"/>
      <c r="H23" s="18">
        <v>0.18</v>
      </c>
      <c r="I23" s="276" t="s">
        <v>615</v>
      </c>
      <c r="J23" s="696"/>
      <c r="K23" s="709"/>
      <c r="L23" s="709"/>
      <c r="M23" s="709"/>
      <c r="N23" s="709"/>
      <c r="O23" s="709"/>
      <c r="P23" s="710"/>
    </row>
    <row r="24" spans="2:16" ht="15.75" customHeight="1" thickTop="1" thickBot="1">
      <c r="B24" s="13"/>
      <c r="C24" s="384"/>
      <c r="D24" s="384"/>
      <c r="F24" s="684" t="s">
        <v>157</v>
      </c>
      <c r="G24" s="685"/>
      <c r="H24" s="18">
        <v>2.87</v>
      </c>
      <c r="I24" s="14" t="s">
        <v>398</v>
      </c>
      <c r="J24" s="696"/>
      <c r="K24" s="709"/>
      <c r="L24" s="709"/>
      <c r="M24" s="709"/>
      <c r="N24" s="709"/>
      <c r="O24" s="709"/>
      <c r="P24" s="710"/>
    </row>
    <row r="25" spans="2:16" ht="15.75" customHeight="1" thickTop="1">
      <c r="B25" s="13"/>
      <c r="C25" s="682" t="s">
        <v>230</v>
      </c>
      <c r="D25" s="682"/>
      <c r="F25" s="686"/>
      <c r="G25" s="687"/>
      <c r="H25" s="293">
        <v>0.27</v>
      </c>
      <c r="I25" s="280" t="s">
        <v>615</v>
      </c>
      <c r="J25" s="696"/>
      <c r="K25" s="697"/>
      <c r="L25" s="697"/>
      <c r="M25" s="697"/>
      <c r="N25" s="697"/>
      <c r="O25" s="697"/>
      <c r="P25" s="710"/>
    </row>
    <row r="26" spans="2:16" ht="15.75" customHeight="1">
      <c r="B26" s="13"/>
      <c r="C26" s="384"/>
      <c r="D26" s="384"/>
      <c r="F26" s="689" t="s">
        <v>399</v>
      </c>
      <c r="G26" s="690"/>
      <c r="H26" s="690"/>
      <c r="I26" s="690"/>
      <c r="J26" s="690"/>
      <c r="K26" s="690"/>
      <c r="L26" s="690"/>
      <c r="M26" s="690"/>
      <c r="N26" s="690"/>
      <c r="O26" s="690"/>
      <c r="P26" s="691"/>
    </row>
    <row r="27" spans="2:16" ht="15.75" customHeight="1" thickBot="1">
      <c r="B27" s="13"/>
      <c r="C27" s="682" t="s">
        <v>231</v>
      </c>
      <c r="D27" s="682"/>
      <c r="F27" s="692"/>
      <c r="G27" s="394"/>
      <c r="H27" s="394"/>
      <c r="I27" s="394"/>
      <c r="J27" s="394"/>
      <c r="K27" s="394"/>
      <c r="L27" s="394"/>
      <c r="M27" s="394"/>
      <c r="N27" s="394"/>
      <c r="O27" s="394"/>
      <c r="P27" s="693"/>
    </row>
    <row r="28" spans="2:16" ht="15.75" customHeight="1" thickTop="1" thickBot="1">
      <c r="B28" s="13"/>
      <c r="C28" s="13"/>
      <c r="D28" s="13"/>
      <c r="F28" s="688" t="s">
        <v>395</v>
      </c>
      <c r="G28" s="373"/>
      <c r="H28" s="373" t="s">
        <v>394</v>
      </c>
      <c r="I28" s="396"/>
      <c r="J28" s="395" t="s">
        <v>392</v>
      </c>
      <c r="K28" s="373"/>
      <c r="L28" s="373"/>
      <c r="M28" s="373"/>
      <c r="N28" s="373"/>
      <c r="O28" s="373"/>
      <c r="P28" s="694"/>
    </row>
    <row r="29" spans="2:16" ht="61.2" customHeight="1" thickTop="1">
      <c r="F29" s="306" t="s">
        <v>400</v>
      </c>
      <c r="G29" s="307"/>
      <c r="H29" s="308">
        <v>273</v>
      </c>
      <c r="I29" s="309" t="s">
        <v>614</v>
      </c>
      <c r="J29" s="739" t="s">
        <v>539</v>
      </c>
      <c r="K29" s="740"/>
      <c r="L29" s="740"/>
      <c r="M29" s="740"/>
      <c r="N29" s="740"/>
      <c r="O29" s="740"/>
      <c r="P29" s="741"/>
    </row>
    <row r="30" spans="2:16">
      <c r="F30" s="377" t="s">
        <v>401</v>
      </c>
      <c r="G30" s="377"/>
      <c r="H30" s="377"/>
      <c r="I30" s="377"/>
      <c r="J30" s="377"/>
      <c r="K30" s="377"/>
      <c r="L30" s="377"/>
      <c r="M30" s="377"/>
      <c r="N30" s="377"/>
      <c r="O30" s="377"/>
      <c r="P30" s="377"/>
    </row>
    <row r="31" spans="2:16" ht="15" thickBot="1">
      <c r="F31" s="378"/>
      <c r="G31" s="378"/>
      <c r="H31" s="378"/>
      <c r="I31" s="378"/>
      <c r="J31" s="378"/>
      <c r="K31" s="378"/>
      <c r="L31" s="378"/>
      <c r="M31" s="378"/>
      <c r="N31" s="378"/>
      <c r="O31" s="378"/>
      <c r="P31" s="378"/>
    </row>
    <row r="32" spans="2:16" ht="16.8" thickTop="1" thickBot="1">
      <c r="F32" s="711" t="s">
        <v>395</v>
      </c>
      <c r="G32" s="711"/>
      <c r="H32" s="711" t="s">
        <v>394</v>
      </c>
      <c r="I32" s="712"/>
      <c r="J32" s="713" t="s">
        <v>392</v>
      </c>
      <c r="K32" s="711"/>
      <c r="L32" s="711"/>
      <c r="M32" s="711"/>
      <c r="N32" s="711"/>
      <c r="O32" s="711"/>
      <c r="P32" s="712"/>
    </row>
    <row r="33" spans="6:16" ht="66" customHeight="1" thickTop="1" thickBot="1">
      <c r="F33" s="272" t="s">
        <v>174</v>
      </c>
      <c r="G33" s="273"/>
      <c r="H33" s="274">
        <v>0.38500000000000001</v>
      </c>
      <c r="I33" s="275" t="s">
        <v>402</v>
      </c>
      <c r="J33" s="353" t="s">
        <v>539</v>
      </c>
      <c r="K33" s="354"/>
      <c r="L33" s="354"/>
      <c r="M33" s="354"/>
      <c r="N33" s="354"/>
      <c r="O33" s="354"/>
      <c r="P33" s="708"/>
    </row>
    <row r="34" spans="6:16" ht="15" thickTop="1">
      <c r="F34" s="718" t="s">
        <v>403</v>
      </c>
      <c r="G34" s="719"/>
      <c r="H34" s="719"/>
      <c r="I34" s="719"/>
      <c r="J34" s="719"/>
      <c r="K34" s="719"/>
      <c r="L34" s="719"/>
      <c r="M34" s="719"/>
      <c r="N34" s="719"/>
      <c r="O34" s="719"/>
      <c r="P34" s="720"/>
    </row>
    <row r="35" spans="6:16" ht="15" thickBot="1">
      <c r="F35" s="721"/>
      <c r="G35" s="722"/>
      <c r="H35" s="722"/>
      <c r="I35" s="722"/>
      <c r="J35" s="722"/>
      <c r="K35" s="722"/>
      <c r="L35" s="722"/>
      <c r="M35" s="722"/>
      <c r="N35" s="722"/>
      <c r="O35" s="722"/>
      <c r="P35" s="723"/>
    </row>
    <row r="36" spans="6:16" ht="16.8" thickTop="1" thickBot="1">
      <c r="F36" s="729" t="s">
        <v>395</v>
      </c>
      <c r="G36" s="730"/>
      <c r="H36" s="730" t="s">
        <v>394</v>
      </c>
      <c r="I36" s="731"/>
      <c r="J36" s="729" t="s">
        <v>392</v>
      </c>
      <c r="K36" s="730"/>
      <c r="L36" s="730"/>
      <c r="M36" s="730"/>
      <c r="N36" s="730"/>
      <c r="O36" s="730"/>
      <c r="P36" s="731"/>
    </row>
    <row r="37" spans="6:16" ht="15.75" customHeight="1" thickTop="1" thickBot="1">
      <c r="F37" s="300" t="s">
        <v>176</v>
      </c>
      <c r="G37" s="281"/>
      <c r="H37" s="19">
        <v>3.0499999999999999E-2</v>
      </c>
      <c r="I37" s="20" t="s">
        <v>404</v>
      </c>
      <c r="J37" s="353" t="s">
        <v>539</v>
      </c>
      <c r="K37" s="354"/>
      <c r="L37" s="354"/>
      <c r="M37" s="354"/>
      <c r="N37" s="354"/>
      <c r="O37" s="354"/>
      <c r="P37" s="708"/>
    </row>
    <row r="38" spans="6:16" ht="15.6" thickTop="1" thickBot="1">
      <c r="F38" s="300" t="s">
        <v>177</v>
      </c>
      <c r="G38" s="281"/>
      <c r="H38" s="19">
        <v>0.12009</v>
      </c>
      <c r="I38" s="20" t="s">
        <v>404</v>
      </c>
      <c r="J38" s="696"/>
      <c r="K38" s="697"/>
      <c r="L38" s="697"/>
      <c r="M38" s="697"/>
      <c r="N38" s="697"/>
      <c r="O38" s="697"/>
      <c r="P38" s="710"/>
    </row>
    <row r="39" spans="6:16" ht="15.6" thickTop="1" thickBot="1">
      <c r="F39" s="750" t="s">
        <v>175</v>
      </c>
      <c r="G39" s="751"/>
      <c r="H39" s="19">
        <v>0.74448999999999999</v>
      </c>
      <c r="I39" s="20" t="s">
        <v>404</v>
      </c>
      <c r="J39" s="696"/>
      <c r="K39" s="697"/>
      <c r="L39" s="697"/>
      <c r="M39" s="697"/>
      <c r="N39" s="697"/>
      <c r="O39" s="697"/>
      <c r="P39" s="710"/>
    </row>
    <row r="40" spans="6:16" ht="15.6" thickTop="1" thickBot="1">
      <c r="F40" s="750" t="s">
        <v>178</v>
      </c>
      <c r="G40" s="751"/>
      <c r="H40" s="19">
        <v>5.6410000000000002E-2</v>
      </c>
      <c r="I40" s="20" t="s">
        <v>404</v>
      </c>
      <c r="J40" s="696"/>
      <c r="K40" s="697"/>
      <c r="L40" s="697"/>
      <c r="M40" s="697"/>
      <c r="N40" s="697"/>
      <c r="O40" s="697"/>
      <c r="P40" s="710"/>
    </row>
    <row r="41" spans="6:16" ht="22.5" customHeight="1" thickTop="1">
      <c r="F41" s="304" t="s">
        <v>179</v>
      </c>
      <c r="G41" s="20"/>
      <c r="H41" s="292">
        <v>0.36073</v>
      </c>
      <c r="I41" s="20" t="s">
        <v>404</v>
      </c>
      <c r="J41" s="696"/>
      <c r="K41" s="697"/>
      <c r="L41" s="697"/>
      <c r="M41" s="697"/>
      <c r="N41" s="697"/>
      <c r="O41" s="697"/>
      <c r="P41" s="710"/>
    </row>
    <row r="42" spans="6:16" ht="22.5" customHeight="1" thickBot="1">
      <c r="F42" s="752" t="s">
        <v>618</v>
      </c>
      <c r="G42" s="753"/>
      <c r="H42" s="753"/>
      <c r="I42" s="753"/>
      <c r="J42" s="753"/>
      <c r="K42" s="753"/>
      <c r="L42" s="753"/>
      <c r="M42" s="753"/>
      <c r="N42" s="753"/>
      <c r="O42" s="753"/>
      <c r="P42" s="754"/>
    </row>
    <row r="43" spans="6:16" ht="45.6" customHeight="1" thickTop="1" thickBot="1">
      <c r="F43" s="305" t="s">
        <v>619</v>
      </c>
      <c r="G43" s="290" t="s">
        <v>620</v>
      </c>
      <c r="H43" s="290" t="s">
        <v>395</v>
      </c>
      <c r="I43" s="290" t="s">
        <v>621</v>
      </c>
      <c r="J43" s="290" t="s">
        <v>622</v>
      </c>
      <c r="K43" s="315" t="s">
        <v>623</v>
      </c>
      <c r="L43" s="755" t="s">
        <v>624</v>
      </c>
      <c r="M43" s="755"/>
      <c r="N43" s="755"/>
      <c r="O43" s="755"/>
      <c r="P43" s="756"/>
    </row>
    <row r="44" spans="6:16" ht="23.7" customHeight="1" thickTop="1" thickBot="1">
      <c r="F44" s="757" t="s">
        <v>177</v>
      </c>
      <c r="G44" s="758">
        <f>Residus!$N$65</f>
        <v>0</v>
      </c>
      <c r="H44" s="300" t="s">
        <v>176</v>
      </c>
      <c r="I44" s="314">
        <v>0</v>
      </c>
      <c r="J44" s="291">
        <f>$G$44*I44</f>
        <v>0</v>
      </c>
      <c r="K44" s="291">
        <f>$G$46*I44</f>
        <v>0</v>
      </c>
      <c r="L44" s="697" t="s">
        <v>626</v>
      </c>
      <c r="M44" s="697"/>
      <c r="N44" s="697"/>
      <c r="O44" s="697"/>
      <c r="P44" s="710"/>
    </row>
    <row r="45" spans="6:16" ht="23.7" customHeight="1" thickTop="1" thickBot="1">
      <c r="F45" s="757"/>
      <c r="G45" s="758"/>
      <c r="H45" s="300" t="s">
        <v>177</v>
      </c>
      <c r="I45" s="314">
        <v>0.05</v>
      </c>
      <c r="J45" s="291">
        <f>$G$44*I45</f>
        <v>0</v>
      </c>
      <c r="K45" s="291">
        <f>$G$46*I45</f>
        <v>0</v>
      </c>
      <c r="L45" s="697"/>
      <c r="M45" s="697"/>
      <c r="N45" s="697"/>
      <c r="O45" s="697"/>
      <c r="P45" s="710"/>
    </row>
    <row r="46" spans="6:16" ht="15.75" customHeight="1" thickTop="1" thickBot="1">
      <c r="F46" s="757" t="s">
        <v>625</v>
      </c>
      <c r="G46" s="758">
        <f>Residus!$N$50</f>
        <v>0</v>
      </c>
      <c r="H46" s="301" t="s">
        <v>175</v>
      </c>
      <c r="I46" s="314">
        <v>0.11</v>
      </c>
      <c r="J46" s="291">
        <f>$G$44*I46</f>
        <v>0</v>
      </c>
      <c r="K46" s="291">
        <f>$G$46*I46</f>
        <v>0</v>
      </c>
      <c r="L46" s="697"/>
      <c r="M46" s="697"/>
      <c r="N46" s="697"/>
      <c r="O46" s="697"/>
      <c r="P46" s="710"/>
    </row>
    <row r="47" spans="6:16" ht="15.75" customHeight="1" thickTop="1" thickBot="1">
      <c r="F47" s="757"/>
      <c r="G47" s="758"/>
      <c r="H47" s="301" t="s">
        <v>178</v>
      </c>
      <c r="I47" s="314">
        <v>0.18</v>
      </c>
      <c r="J47" s="291">
        <f>$G$44*I47</f>
        <v>0</v>
      </c>
      <c r="K47" s="291">
        <f>$G$46*I47</f>
        <v>0</v>
      </c>
      <c r="L47" s="697"/>
      <c r="M47" s="697"/>
      <c r="N47" s="697"/>
      <c r="O47" s="697"/>
      <c r="P47" s="710"/>
    </row>
    <row r="48" spans="6:16" ht="15.6" thickTop="1" thickBot="1">
      <c r="F48" s="757"/>
      <c r="G48" s="758"/>
      <c r="H48" s="300" t="s">
        <v>179</v>
      </c>
      <c r="I48" s="314">
        <v>0.66</v>
      </c>
      <c r="J48" s="291">
        <f>$G$44*I48</f>
        <v>0</v>
      </c>
      <c r="K48" s="291">
        <f>$G$46*I48</f>
        <v>0</v>
      </c>
      <c r="L48" s="356"/>
      <c r="M48" s="356"/>
      <c r="N48" s="356"/>
      <c r="O48" s="356"/>
      <c r="P48" s="744"/>
    </row>
    <row r="49" spans="6:16" ht="15" thickTop="1">
      <c r="F49" s="745" t="s">
        <v>406</v>
      </c>
      <c r="G49" s="746"/>
      <c r="H49" s="746"/>
      <c r="I49" s="746"/>
      <c r="J49" s="746"/>
      <c r="K49" s="746"/>
      <c r="L49" s="746"/>
      <c r="M49" s="746"/>
      <c r="N49" s="746"/>
      <c r="O49" s="746"/>
      <c r="P49" s="747"/>
    </row>
    <row r="50" spans="6:16" ht="15" thickBot="1">
      <c r="F50" s="748"/>
      <c r="G50" s="342"/>
      <c r="H50" s="342"/>
      <c r="I50" s="342"/>
      <c r="J50" s="342"/>
      <c r="K50" s="342"/>
      <c r="L50" s="342"/>
      <c r="M50" s="342"/>
      <c r="N50" s="342"/>
      <c r="O50" s="342"/>
      <c r="P50" s="749"/>
    </row>
    <row r="51" spans="6:16" ht="16.8" thickTop="1" thickBot="1">
      <c r="F51" s="716" t="s">
        <v>395</v>
      </c>
      <c r="G51" s="343"/>
      <c r="H51" s="343" t="s">
        <v>394</v>
      </c>
      <c r="I51" s="715"/>
      <c r="J51" s="716" t="s">
        <v>392</v>
      </c>
      <c r="K51" s="343"/>
      <c r="L51" s="343"/>
      <c r="M51" s="343"/>
      <c r="N51" s="343"/>
      <c r="O51" s="343"/>
      <c r="P51" s="715"/>
    </row>
    <row r="52" spans="6:16" ht="15.6" thickTop="1" thickBot="1">
      <c r="F52" s="742" t="s">
        <v>396</v>
      </c>
      <c r="G52" s="685"/>
      <c r="H52" s="18">
        <v>5.2892000000000001</v>
      </c>
      <c r="I52" s="277" t="s">
        <v>407</v>
      </c>
      <c r="J52" s="353" t="s">
        <v>539</v>
      </c>
      <c r="K52" s="354"/>
      <c r="L52" s="354"/>
      <c r="M52" s="354"/>
      <c r="N52" s="354"/>
      <c r="O52" s="354"/>
      <c r="P52" s="708"/>
    </row>
    <row r="53" spans="6:16" ht="15.6" thickTop="1" thickBot="1">
      <c r="F53" s="743"/>
      <c r="G53" s="706"/>
      <c r="H53" s="18">
        <v>0.504</v>
      </c>
      <c r="I53" s="277" t="s">
        <v>616</v>
      </c>
      <c r="J53" s="696"/>
      <c r="K53" s="697"/>
      <c r="L53" s="697"/>
      <c r="M53" s="697"/>
      <c r="N53" s="697"/>
      <c r="O53" s="697"/>
      <c r="P53" s="710"/>
    </row>
    <row r="54" spans="6:16" ht="15.6" thickTop="1" thickBot="1">
      <c r="F54" s="742" t="s">
        <v>157</v>
      </c>
      <c r="G54" s="685"/>
      <c r="H54" s="18">
        <v>10.836</v>
      </c>
      <c r="I54" s="277" t="s">
        <v>408</v>
      </c>
      <c r="J54" s="696"/>
      <c r="K54" s="697"/>
      <c r="L54" s="697"/>
      <c r="M54" s="697"/>
      <c r="N54" s="697"/>
      <c r="O54" s="697"/>
      <c r="P54" s="710"/>
    </row>
    <row r="55" spans="6:16" ht="15.6" thickTop="1" thickBot="1">
      <c r="F55" s="743"/>
      <c r="G55" s="706"/>
      <c r="H55" s="18">
        <v>1.008</v>
      </c>
      <c r="I55" s="277" t="s">
        <v>616</v>
      </c>
      <c r="J55" s="355"/>
      <c r="K55" s="356"/>
      <c r="L55" s="356"/>
      <c r="M55" s="356"/>
      <c r="N55" s="356"/>
      <c r="O55" s="356"/>
      <c r="P55" s="744"/>
    </row>
    <row r="56" spans="6:16" ht="15.75" customHeight="1" thickTop="1">
      <c r="F56" s="724" t="s">
        <v>409</v>
      </c>
      <c r="G56" s="725"/>
      <c r="H56" s="725"/>
      <c r="I56" s="725"/>
      <c r="J56" s="725"/>
      <c r="K56" s="725"/>
      <c r="L56" s="725"/>
      <c r="M56" s="725"/>
      <c r="N56" s="725"/>
      <c r="O56" s="725"/>
      <c r="P56" s="726"/>
    </row>
    <row r="57" spans="6:16" ht="15.75" customHeight="1" thickBot="1">
      <c r="F57" s="727"/>
      <c r="G57" s="342"/>
      <c r="H57" s="342"/>
      <c r="I57" s="342"/>
      <c r="J57" s="342"/>
      <c r="K57" s="342"/>
      <c r="L57" s="342"/>
      <c r="M57" s="342"/>
      <c r="N57" s="342"/>
      <c r="O57" s="342"/>
      <c r="P57" s="728"/>
    </row>
    <row r="58" spans="6:16" ht="16.8" thickTop="1" thickBot="1">
      <c r="F58" s="714" t="s">
        <v>395</v>
      </c>
      <c r="G58" s="343"/>
      <c r="H58" s="343" t="s">
        <v>394</v>
      </c>
      <c r="I58" s="715"/>
      <c r="J58" s="716" t="s">
        <v>392</v>
      </c>
      <c r="K58" s="343"/>
      <c r="L58" s="343"/>
      <c r="M58" s="343"/>
      <c r="N58" s="343"/>
      <c r="O58" s="343"/>
      <c r="P58" s="717"/>
    </row>
    <row r="59" spans="6:16" ht="15.6" thickTop="1" thickBot="1">
      <c r="F59" s="702" t="s">
        <v>396</v>
      </c>
      <c r="G59" s="685"/>
      <c r="H59" s="18">
        <v>1.0012000000000001</v>
      </c>
      <c r="I59" s="277" t="s">
        <v>407</v>
      </c>
      <c r="J59" s="353" t="s">
        <v>539</v>
      </c>
      <c r="K59" s="354"/>
      <c r="L59" s="354"/>
      <c r="M59" s="354"/>
      <c r="N59" s="354"/>
      <c r="O59" s="354"/>
      <c r="P59" s="695"/>
    </row>
    <row r="60" spans="6:16" ht="15.6" thickTop="1" thickBot="1">
      <c r="F60" s="705"/>
      <c r="G60" s="706"/>
      <c r="H60" s="18">
        <v>9.5399999999999999E-2</v>
      </c>
      <c r="I60" s="277" t="s">
        <v>616</v>
      </c>
      <c r="J60" s="696"/>
      <c r="K60" s="697"/>
      <c r="L60" s="697"/>
      <c r="M60" s="697"/>
      <c r="N60" s="697"/>
      <c r="O60" s="697"/>
      <c r="P60" s="698"/>
    </row>
    <row r="61" spans="6:16" ht="15.6" thickTop="1" thickBot="1">
      <c r="F61" s="702" t="s">
        <v>157</v>
      </c>
      <c r="G61" s="685"/>
      <c r="H61" s="18">
        <v>6.1532999999999998</v>
      </c>
      <c r="I61" s="277" t="s">
        <v>408</v>
      </c>
      <c r="J61" s="696"/>
      <c r="K61" s="697"/>
      <c r="L61" s="697"/>
      <c r="M61" s="697"/>
      <c r="N61" s="697"/>
      <c r="O61" s="697"/>
      <c r="P61" s="698"/>
    </row>
    <row r="62" spans="6:16" ht="15" thickTop="1">
      <c r="F62" s="703"/>
      <c r="G62" s="704"/>
      <c r="H62" s="302">
        <v>0.57240000000000002</v>
      </c>
      <c r="I62" s="303" t="s">
        <v>616</v>
      </c>
      <c r="J62" s="699"/>
      <c r="K62" s="700"/>
      <c r="L62" s="700"/>
      <c r="M62" s="700"/>
      <c r="N62" s="700"/>
      <c r="O62" s="700"/>
      <c r="P62" s="701"/>
    </row>
    <row r="65" ht="15" customHeight="1"/>
    <row r="66" ht="15" customHeight="1"/>
  </sheetData>
  <sheetProtection password="DFED" sheet="1" objects="1" scenarios="1"/>
  <mergeCells count="74">
    <mergeCell ref="F46:F48"/>
    <mergeCell ref="G46:G48"/>
    <mergeCell ref="G44:G45"/>
    <mergeCell ref="F44:F45"/>
    <mergeCell ref="J29:P29"/>
    <mergeCell ref="J33:P33"/>
    <mergeCell ref="F52:G53"/>
    <mergeCell ref="J52:P55"/>
    <mergeCell ref="F54:G55"/>
    <mergeCell ref="J36:P36"/>
    <mergeCell ref="F51:G51"/>
    <mergeCell ref="H51:I51"/>
    <mergeCell ref="F49:P50"/>
    <mergeCell ref="F39:G39"/>
    <mergeCell ref="F40:G40"/>
    <mergeCell ref="J37:P41"/>
    <mergeCell ref="J51:P51"/>
    <mergeCell ref="F42:P42"/>
    <mergeCell ref="L43:P43"/>
    <mergeCell ref="L44:P48"/>
    <mergeCell ref="J13:P14"/>
    <mergeCell ref="J15:P18"/>
    <mergeCell ref="F21:G21"/>
    <mergeCell ref="F17:G17"/>
    <mergeCell ref="F18:G18"/>
    <mergeCell ref="F19:P20"/>
    <mergeCell ref="H21:I21"/>
    <mergeCell ref="J21:P21"/>
    <mergeCell ref="J59:P62"/>
    <mergeCell ref="F61:G62"/>
    <mergeCell ref="F59:G60"/>
    <mergeCell ref="F22:G23"/>
    <mergeCell ref="J22:P25"/>
    <mergeCell ref="F30:P31"/>
    <mergeCell ref="F32:G32"/>
    <mergeCell ref="H32:I32"/>
    <mergeCell ref="J32:P32"/>
    <mergeCell ref="F58:G58"/>
    <mergeCell ref="H58:I58"/>
    <mergeCell ref="J58:P58"/>
    <mergeCell ref="F34:P35"/>
    <mergeCell ref="F56:P57"/>
    <mergeCell ref="F36:G36"/>
    <mergeCell ref="H36:I36"/>
    <mergeCell ref="C27:D27"/>
    <mergeCell ref="F28:G28"/>
    <mergeCell ref="F26:P27"/>
    <mergeCell ref="H28:I28"/>
    <mergeCell ref="J28:P28"/>
    <mergeCell ref="C25:D25"/>
    <mergeCell ref="C26:D26"/>
    <mergeCell ref="F24:G25"/>
    <mergeCell ref="C21:D21"/>
    <mergeCell ref="C22:D22"/>
    <mergeCell ref="C23:D23"/>
    <mergeCell ref="C24:D24"/>
    <mergeCell ref="C19:D19"/>
    <mergeCell ref="C20:D20"/>
    <mergeCell ref="C16:D16"/>
    <mergeCell ref="C17:D17"/>
    <mergeCell ref="C18:D18"/>
    <mergeCell ref="C14:D14"/>
    <mergeCell ref="C15:D15"/>
    <mergeCell ref="C12:D12"/>
    <mergeCell ref="C13:D13"/>
    <mergeCell ref="F12:G12"/>
    <mergeCell ref="H12:I12"/>
    <mergeCell ref="J12:P12"/>
    <mergeCell ref="D3:P3"/>
    <mergeCell ref="C7:D8"/>
    <mergeCell ref="F7:P8"/>
    <mergeCell ref="C10:D10"/>
    <mergeCell ref="F10:P11"/>
    <mergeCell ref="C11:D11"/>
  </mergeCells>
  <hyperlinks>
    <hyperlink ref="C11" location="'1. Instruccions'!A1" display="Instruccions de l'eina"/>
    <hyperlink ref="C13" location="'1. Instruccions'!A1" display="Instruccions de l'eina"/>
    <hyperlink ref="C15" location="'1. Instruccions'!A1" display="Instruccions de l'eina"/>
    <hyperlink ref="C17" location="'1. Instruccions'!A1" display="Instruccions de l'eina"/>
    <hyperlink ref="C19" location="'1. Instruccions'!A1" display="Instruccions de l'eina"/>
    <hyperlink ref="C21" location="'1. Instruccions'!A1" display="Instruccions de l'eina"/>
    <hyperlink ref="C23" location="'1. Instruccions'!A1" display="Instruccions de l'eina"/>
    <hyperlink ref="C25" location="'1. Instruccions'!A1" display="Instruccions de l'eina"/>
    <hyperlink ref="C27" location="'1. Instruccions'!A1" display="Instruccions de l'eina"/>
    <hyperlink ref="C11:D11" location="Instruccions!A1" display="Instruccions de l'eina"/>
    <hyperlink ref="C13:D13" location="'Dades Centre'!A1" display="Dades del centre"/>
    <hyperlink ref="C15:D15" location="Mobilitat!A1" display="Mobilitat alumnat"/>
    <hyperlink ref="C17:D17" location="Electricitat!A1" display="Consum elèctric"/>
    <hyperlink ref="C19:D19" location="Aigua!A1" display="Consum d'aigua"/>
    <hyperlink ref="C21:D21" location="Residus!A1" display="Generació de residus"/>
    <hyperlink ref="C23:D23" location="Resultats!A1" display="Resultats finals"/>
    <hyperlink ref="C25:D25" location="'Hip vs real'!A1" display="Hipòtesis vs Realitat"/>
    <hyperlink ref="C27:D27" location="'Conclusions finals'!A1" display="Conclusions finals"/>
  </hyperlink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B5:I88"/>
  <sheetViews>
    <sheetView workbookViewId="0">
      <selection activeCell="E16" sqref="E16"/>
    </sheetView>
  </sheetViews>
  <sheetFormatPr baseColWidth="10" defaultRowHeight="14.4"/>
  <cols>
    <col min="2" max="2" width="34" customWidth="1"/>
    <col min="3" max="3" width="20.109375" customWidth="1"/>
    <col min="5" max="5" width="34.88671875" customWidth="1"/>
  </cols>
  <sheetData>
    <row r="5" spans="2:9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/>
      <c r="I5" s="1" t="s">
        <v>6</v>
      </c>
    </row>
    <row r="6" spans="2:9">
      <c r="B6" s="2" t="s">
        <v>7</v>
      </c>
      <c r="C6" s="3" t="s">
        <v>8</v>
      </c>
      <c r="D6" s="4" t="s">
        <v>9</v>
      </c>
      <c r="E6" s="4" t="s">
        <v>10</v>
      </c>
      <c r="F6" s="5">
        <v>0</v>
      </c>
      <c r="G6" s="4" t="s">
        <v>11</v>
      </c>
      <c r="H6" s="4"/>
      <c r="I6" s="4" t="s">
        <v>12</v>
      </c>
    </row>
    <row r="7" spans="2:9">
      <c r="B7" s="4" t="s">
        <v>13</v>
      </c>
      <c r="C7" s="3" t="s">
        <v>14</v>
      </c>
      <c r="D7" s="4"/>
      <c r="E7" s="4" t="s">
        <v>15</v>
      </c>
      <c r="F7" s="4">
        <v>1</v>
      </c>
      <c r="G7" s="4" t="s">
        <v>16</v>
      </c>
      <c r="H7" s="4"/>
      <c r="I7" s="4" t="s">
        <v>17</v>
      </c>
    </row>
    <row r="8" spans="2:9">
      <c r="B8" s="4" t="s">
        <v>18</v>
      </c>
      <c r="C8" s="3" t="s">
        <v>114</v>
      </c>
      <c r="D8" s="4"/>
      <c r="E8" s="4" t="s">
        <v>20</v>
      </c>
      <c r="F8" s="4">
        <v>2</v>
      </c>
      <c r="G8" s="4" t="s">
        <v>21</v>
      </c>
      <c r="H8" s="4"/>
      <c r="I8" s="4" t="s">
        <v>22</v>
      </c>
    </row>
    <row r="9" spans="2:9">
      <c r="B9" s="4" t="s">
        <v>23</v>
      </c>
      <c r="C9" s="3" t="s">
        <v>24</v>
      </c>
      <c r="D9" s="4"/>
      <c r="E9" s="4" t="s">
        <v>25</v>
      </c>
      <c r="F9" s="4">
        <v>3</v>
      </c>
      <c r="G9" s="4" t="s">
        <v>26</v>
      </c>
      <c r="H9" s="4"/>
      <c r="I9" s="4" t="s">
        <v>27</v>
      </c>
    </row>
    <row r="10" spans="2:9">
      <c r="B10" s="4" t="s">
        <v>28</v>
      </c>
      <c r="C10" s="3" t="s">
        <v>115</v>
      </c>
      <c r="D10" s="4"/>
      <c r="E10" s="4" t="s">
        <v>30</v>
      </c>
      <c r="F10" s="4">
        <v>4</v>
      </c>
      <c r="G10" s="4" t="s">
        <v>31</v>
      </c>
      <c r="H10" s="4"/>
      <c r="I10" s="4" t="s">
        <v>32</v>
      </c>
    </row>
    <row r="11" spans="2:9">
      <c r="B11" s="2" t="s">
        <v>14</v>
      </c>
      <c r="C11" s="3" t="s">
        <v>33</v>
      </c>
      <c r="D11" s="4"/>
      <c r="E11" s="4" t="s">
        <v>34</v>
      </c>
      <c r="F11" s="4">
        <v>5</v>
      </c>
      <c r="G11" s="4" t="s">
        <v>35</v>
      </c>
      <c r="H11" s="4"/>
      <c r="I11" s="4"/>
    </row>
    <row r="12" spans="2:9">
      <c r="B12" s="4" t="s">
        <v>36</v>
      </c>
      <c r="C12" s="3" t="s">
        <v>116</v>
      </c>
      <c r="D12" s="4"/>
      <c r="E12" s="4" t="s">
        <v>38</v>
      </c>
      <c r="F12" s="4"/>
      <c r="G12" s="4"/>
      <c r="H12" s="4"/>
      <c r="I12" s="4"/>
    </row>
    <row r="13" spans="2:9">
      <c r="B13" s="4" t="s">
        <v>39</v>
      </c>
      <c r="C13" s="3" t="s">
        <v>40</v>
      </c>
      <c r="D13" s="4"/>
      <c r="E13" s="4"/>
      <c r="F13" s="4"/>
      <c r="G13" s="4"/>
      <c r="H13" s="4"/>
      <c r="I13" s="4"/>
    </row>
    <row r="14" spans="2:9">
      <c r="B14" s="4" t="s">
        <v>41</v>
      </c>
      <c r="C14" s="3" t="s">
        <v>42</v>
      </c>
      <c r="D14" s="4"/>
      <c r="E14" s="4"/>
      <c r="F14" s="4"/>
      <c r="G14" s="4"/>
      <c r="H14" s="4"/>
      <c r="I14" s="4"/>
    </row>
    <row r="15" spans="2:9">
      <c r="B15" s="4" t="s">
        <v>43</v>
      </c>
      <c r="C15" s="3" t="s">
        <v>44</v>
      </c>
      <c r="D15" s="4"/>
      <c r="E15" s="4"/>
      <c r="F15" s="4"/>
      <c r="G15" s="4"/>
      <c r="H15" s="4"/>
      <c r="I15" s="4"/>
    </row>
    <row r="16" spans="2:9">
      <c r="B16" s="4" t="s">
        <v>45</v>
      </c>
      <c r="C16" s="4"/>
      <c r="D16" s="4"/>
      <c r="E16" s="4"/>
      <c r="F16" s="4"/>
      <c r="G16" s="4"/>
      <c r="H16" s="4"/>
      <c r="I16" s="4"/>
    </row>
    <row r="17" spans="2:9">
      <c r="B17" s="4" t="s">
        <v>46</v>
      </c>
      <c r="C17" s="4"/>
      <c r="D17" s="4"/>
      <c r="E17" s="4"/>
      <c r="F17" s="4"/>
      <c r="G17" s="4"/>
      <c r="H17" s="4"/>
      <c r="I17" s="4"/>
    </row>
    <row r="18" spans="2:9">
      <c r="B18" s="2" t="s">
        <v>19</v>
      </c>
      <c r="C18" s="4"/>
      <c r="D18" s="4"/>
      <c r="E18" s="4"/>
      <c r="F18" s="4"/>
      <c r="G18" s="4"/>
      <c r="H18" s="4"/>
      <c r="I18" s="4"/>
    </row>
    <row r="19" spans="2:9">
      <c r="B19" s="4" t="s">
        <v>47</v>
      </c>
      <c r="C19" s="4"/>
      <c r="D19" s="4"/>
      <c r="E19" s="4"/>
      <c r="F19" s="4"/>
      <c r="G19" s="4"/>
      <c r="H19" s="4"/>
      <c r="I19" s="4"/>
    </row>
    <row r="20" spans="2:9">
      <c r="B20" s="4" t="s">
        <v>48</v>
      </c>
      <c r="C20" s="4"/>
      <c r="D20" s="4"/>
      <c r="E20" s="4"/>
      <c r="F20" s="4"/>
      <c r="G20" s="4"/>
      <c r="H20" s="4"/>
      <c r="I20" s="4"/>
    </row>
    <row r="21" spans="2:9">
      <c r="B21" s="4" t="s">
        <v>49</v>
      </c>
      <c r="C21" s="4"/>
      <c r="D21" s="4"/>
      <c r="E21" s="4"/>
      <c r="F21" s="4"/>
      <c r="G21" s="4"/>
      <c r="H21" s="4"/>
      <c r="I21" s="4"/>
    </row>
    <row r="22" spans="2:9">
      <c r="B22" s="4" t="s">
        <v>50</v>
      </c>
      <c r="C22" s="4"/>
      <c r="D22" s="4"/>
      <c r="E22" s="4"/>
      <c r="F22" s="4"/>
      <c r="G22" s="4"/>
      <c r="H22" s="4"/>
      <c r="I22" s="4"/>
    </row>
    <row r="23" spans="2:9">
      <c r="B23" s="4" t="s">
        <v>51</v>
      </c>
      <c r="C23" s="4"/>
      <c r="D23" s="4"/>
      <c r="E23" s="4"/>
      <c r="F23" s="4"/>
      <c r="G23" s="4"/>
      <c r="H23" s="4"/>
      <c r="I23" s="4"/>
    </row>
    <row r="24" spans="2:9">
      <c r="B24" s="4" t="s">
        <v>52</v>
      </c>
      <c r="C24" s="4"/>
      <c r="D24" s="4"/>
      <c r="E24" s="4"/>
      <c r="F24" s="4"/>
      <c r="G24" s="4"/>
      <c r="H24" s="4"/>
      <c r="I24" s="4"/>
    </row>
    <row r="25" spans="2:9">
      <c r="B25" s="4" t="s">
        <v>53</v>
      </c>
      <c r="C25" s="4"/>
      <c r="D25" s="4"/>
      <c r="E25" s="4"/>
      <c r="F25" s="4"/>
      <c r="G25" s="4"/>
      <c r="H25" s="4"/>
      <c r="I25" s="4"/>
    </row>
    <row r="26" spans="2:9">
      <c r="B26" s="4" t="s">
        <v>54</v>
      </c>
      <c r="C26" s="4"/>
      <c r="D26" s="4"/>
      <c r="E26" s="4"/>
      <c r="F26" s="4"/>
      <c r="G26" s="4"/>
      <c r="H26" s="4"/>
      <c r="I26" s="4"/>
    </row>
    <row r="27" spans="2:9">
      <c r="B27" s="2" t="s">
        <v>55</v>
      </c>
      <c r="C27" s="4"/>
      <c r="D27" s="4"/>
      <c r="E27" s="4"/>
      <c r="F27" s="4"/>
      <c r="G27" s="4"/>
      <c r="H27" s="4"/>
      <c r="I27" s="4"/>
    </row>
    <row r="28" spans="2:9">
      <c r="B28" s="4" t="s">
        <v>56</v>
      </c>
      <c r="C28" s="4"/>
      <c r="D28" s="4"/>
      <c r="E28" s="4"/>
      <c r="F28" s="4"/>
      <c r="G28" s="4"/>
      <c r="H28" s="4"/>
      <c r="I28" s="4"/>
    </row>
    <row r="29" spans="2:9">
      <c r="B29" s="4" t="s">
        <v>57</v>
      </c>
      <c r="C29" s="4"/>
      <c r="D29" s="4"/>
      <c r="E29" s="4"/>
      <c r="F29" s="4"/>
      <c r="G29" s="4"/>
      <c r="H29" s="4"/>
      <c r="I29" s="4"/>
    </row>
    <row r="30" spans="2:9">
      <c r="B30" s="4" t="s">
        <v>58</v>
      </c>
      <c r="C30" s="4"/>
      <c r="D30" s="4"/>
      <c r="E30" s="4"/>
      <c r="F30" s="4"/>
      <c r="G30" s="4"/>
      <c r="H30" s="4"/>
      <c r="I30" s="4"/>
    </row>
    <row r="31" spans="2:9">
      <c r="B31" s="2" t="s">
        <v>29</v>
      </c>
      <c r="C31" s="4"/>
      <c r="D31" s="4"/>
      <c r="E31" s="4"/>
      <c r="F31" s="4"/>
      <c r="G31" s="4"/>
      <c r="H31" s="4"/>
      <c r="I31" s="4"/>
    </row>
    <row r="32" spans="2:9">
      <c r="B32" s="4" t="s">
        <v>59</v>
      </c>
      <c r="C32" s="4"/>
      <c r="D32" s="4"/>
      <c r="E32" s="4"/>
      <c r="F32" s="4"/>
      <c r="G32" s="4"/>
      <c r="H32" s="4"/>
      <c r="I32" s="4"/>
    </row>
    <row r="33" spans="2:9">
      <c r="B33" s="4" t="s">
        <v>60</v>
      </c>
      <c r="C33" s="4"/>
      <c r="D33" s="4"/>
      <c r="E33" s="4"/>
      <c r="F33" s="4"/>
      <c r="G33" s="4"/>
      <c r="H33" s="4"/>
      <c r="I33" s="4"/>
    </row>
    <row r="34" spans="2:9">
      <c r="B34" s="4" t="s">
        <v>61</v>
      </c>
      <c r="C34" s="4"/>
      <c r="D34" s="4"/>
      <c r="E34" s="4"/>
      <c r="F34" s="4"/>
      <c r="G34" s="4"/>
      <c r="H34" s="4"/>
      <c r="I34" s="4"/>
    </row>
    <row r="35" spans="2:9">
      <c r="B35" s="4" t="s">
        <v>62</v>
      </c>
      <c r="C35" s="4"/>
      <c r="D35" s="4"/>
      <c r="E35" s="4"/>
      <c r="F35" s="4"/>
      <c r="G35" s="4"/>
      <c r="H35" s="4"/>
      <c r="I35" s="4"/>
    </row>
    <row r="36" spans="2:9">
      <c r="B36" s="4" t="s">
        <v>63</v>
      </c>
      <c r="C36" s="4"/>
      <c r="D36" s="4"/>
      <c r="E36" s="4"/>
      <c r="F36" s="4"/>
      <c r="G36" s="4"/>
      <c r="H36" s="4"/>
      <c r="I36" s="4"/>
    </row>
    <row r="37" spans="2:9">
      <c r="B37" s="4" t="s">
        <v>64</v>
      </c>
      <c r="C37" s="4"/>
      <c r="D37" s="4"/>
      <c r="E37" s="4"/>
      <c r="F37" s="4"/>
      <c r="G37" s="4"/>
      <c r="H37" s="4"/>
      <c r="I37" s="4"/>
    </row>
    <row r="38" spans="2:9">
      <c r="B38" s="2" t="s">
        <v>33</v>
      </c>
      <c r="C38" s="4"/>
      <c r="D38" s="4"/>
      <c r="E38" s="4"/>
      <c r="F38" s="4"/>
      <c r="G38" s="4"/>
      <c r="H38" s="4"/>
      <c r="I38" s="4"/>
    </row>
    <row r="39" spans="2:9">
      <c r="B39" s="4" t="s">
        <v>65</v>
      </c>
      <c r="C39" s="4"/>
      <c r="D39" s="4"/>
      <c r="E39" s="4"/>
      <c r="F39" s="4"/>
      <c r="G39" s="4"/>
      <c r="H39" s="4"/>
      <c r="I39" s="4"/>
    </row>
    <row r="40" spans="2:9">
      <c r="B40" s="4" t="s">
        <v>66</v>
      </c>
      <c r="C40" s="4"/>
      <c r="D40" s="4"/>
      <c r="E40" s="4"/>
      <c r="F40" s="4"/>
      <c r="G40" s="4"/>
      <c r="H40" s="4"/>
      <c r="I40" s="4"/>
    </row>
    <row r="41" spans="2:9">
      <c r="B41" s="4" t="s">
        <v>67</v>
      </c>
      <c r="C41" s="4"/>
      <c r="D41" s="4"/>
      <c r="E41" s="4"/>
      <c r="F41" s="4"/>
      <c r="G41" s="4"/>
      <c r="H41" s="4"/>
      <c r="I41" s="4"/>
    </row>
    <row r="42" spans="2:9">
      <c r="B42" s="4" t="s">
        <v>68</v>
      </c>
      <c r="C42" s="4"/>
      <c r="D42" s="4"/>
      <c r="E42" s="4"/>
      <c r="F42" s="4"/>
      <c r="G42" s="4"/>
      <c r="H42" s="4"/>
      <c r="I42" s="4"/>
    </row>
    <row r="43" spans="2:9">
      <c r="B43" s="4" t="s">
        <v>69</v>
      </c>
      <c r="C43" s="4"/>
      <c r="D43" s="4"/>
      <c r="E43" s="4"/>
      <c r="F43" s="4"/>
      <c r="G43" s="4"/>
      <c r="H43" s="4"/>
      <c r="I43" s="4"/>
    </row>
    <row r="44" spans="2:9">
      <c r="B44" s="2" t="s">
        <v>37</v>
      </c>
      <c r="C44" s="4"/>
      <c r="D44" s="4"/>
      <c r="E44" s="4"/>
      <c r="F44" s="4"/>
      <c r="G44" s="4"/>
      <c r="H44" s="4"/>
      <c r="I44" s="4"/>
    </row>
    <row r="45" spans="2:9">
      <c r="B45" s="4" t="s">
        <v>70</v>
      </c>
      <c r="C45" s="4"/>
      <c r="D45" s="4"/>
      <c r="E45" s="4"/>
      <c r="F45" s="4"/>
      <c r="G45" s="4"/>
      <c r="H45" s="4"/>
      <c r="I45" s="4"/>
    </row>
    <row r="46" spans="2:9">
      <c r="B46" s="4" t="s">
        <v>71</v>
      </c>
      <c r="C46" s="4"/>
      <c r="D46" s="4"/>
      <c r="E46" s="4"/>
      <c r="F46" s="4"/>
      <c r="G46" s="4"/>
      <c r="H46" s="4"/>
      <c r="I46" s="4"/>
    </row>
    <row r="47" spans="2:9">
      <c r="B47" s="4" t="s">
        <v>72</v>
      </c>
      <c r="C47" s="4"/>
      <c r="D47" s="4"/>
      <c r="E47" s="4"/>
      <c r="F47" s="4"/>
      <c r="G47" s="4"/>
      <c r="H47" s="4"/>
      <c r="I47" s="4"/>
    </row>
    <row r="48" spans="2:9">
      <c r="B48" s="4" t="s">
        <v>73</v>
      </c>
      <c r="C48" s="4"/>
      <c r="D48" s="4"/>
      <c r="E48" s="4"/>
      <c r="F48" s="4"/>
      <c r="G48" s="4"/>
      <c r="H48" s="4"/>
      <c r="I48" s="4"/>
    </row>
    <row r="49" spans="2:9">
      <c r="B49" s="4" t="s">
        <v>74</v>
      </c>
      <c r="C49" s="4"/>
      <c r="D49" s="4"/>
      <c r="E49" s="4"/>
      <c r="F49" s="4"/>
      <c r="G49" s="4"/>
      <c r="H49" s="4"/>
      <c r="I49" s="4"/>
    </row>
    <row r="50" spans="2:9">
      <c r="B50" s="4" t="s">
        <v>75</v>
      </c>
      <c r="C50" s="4"/>
      <c r="D50" s="4"/>
      <c r="E50" s="4"/>
      <c r="F50" s="4"/>
      <c r="G50" s="4"/>
      <c r="H50" s="4"/>
      <c r="I50" s="4"/>
    </row>
    <row r="51" spans="2:9">
      <c r="B51" s="4" t="s">
        <v>76</v>
      </c>
      <c r="C51" s="4"/>
      <c r="D51" s="4"/>
      <c r="E51" s="4"/>
      <c r="F51" s="4"/>
      <c r="G51" s="4"/>
      <c r="H51" s="4"/>
      <c r="I51" s="4"/>
    </row>
    <row r="52" spans="2:9">
      <c r="B52" s="4" t="s">
        <v>77</v>
      </c>
      <c r="C52" s="4"/>
      <c r="D52" s="4"/>
      <c r="E52" s="4"/>
      <c r="F52" s="4"/>
      <c r="G52" s="4"/>
      <c r="H52" s="4"/>
      <c r="I52" s="4"/>
    </row>
    <row r="53" spans="2:9">
      <c r="B53" s="4" t="s">
        <v>78</v>
      </c>
      <c r="C53" s="4"/>
      <c r="D53" s="4"/>
      <c r="E53" s="4"/>
      <c r="F53" s="4"/>
      <c r="G53" s="4"/>
      <c r="H53" s="4"/>
      <c r="I53" s="4"/>
    </row>
    <row r="54" spans="2:9">
      <c r="B54" s="4" t="s">
        <v>79</v>
      </c>
      <c r="C54" s="4"/>
      <c r="D54" s="4"/>
      <c r="E54" s="4"/>
      <c r="F54" s="4"/>
      <c r="G54" s="4"/>
      <c r="H54" s="4"/>
      <c r="I54" s="4"/>
    </row>
    <row r="55" spans="2:9">
      <c r="B55" s="4" t="s">
        <v>80</v>
      </c>
      <c r="C55" s="4"/>
      <c r="D55" s="4"/>
      <c r="E55" s="4"/>
      <c r="F55" s="4"/>
      <c r="G55" s="4"/>
      <c r="H55" s="4"/>
      <c r="I55" s="4"/>
    </row>
    <row r="56" spans="2:9">
      <c r="B56" s="2" t="s">
        <v>81</v>
      </c>
      <c r="C56" s="4"/>
      <c r="D56" s="4"/>
      <c r="E56" s="4"/>
      <c r="F56" s="4"/>
      <c r="G56" s="4"/>
      <c r="H56" s="4"/>
      <c r="I56" s="4"/>
    </row>
    <row r="57" spans="2:9">
      <c r="B57" s="4" t="s">
        <v>82</v>
      </c>
      <c r="C57" s="4"/>
      <c r="D57" s="4"/>
      <c r="E57" s="4"/>
      <c r="F57" s="4"/>
      <c r="G57" s="4"/>
      <c r="H57" s="4"/>
      <c r="I57" s="4"/>
    </row>
    <row r="58" spans="2:9">
      <c r="B58" s="4" t="s">
        <v>83</v>
      </c>
      <c r="C58" s="4"/>
      <c r="D58" s="4"/>
      <c r="E58" s="4"/>
      <c r="F58" s="4"/>
      <c r="G58" s="4"/>
      <c r="H58" s="4"/>
      <c r="I58" s="4"/>
    </row>
    <row r="59" spans="2:9">
      <c r="B59" s="4" t="s">
        <v>84</v>
      </c>
      <c r="C59" s="4"/>
      <c r="D59" s="4"/>
      <c r="E59" s="4"/>
      <c r="F59" s="4"/>
      <c r="G59" s="4"/>
      <c r="H59" s="4"/>
      <c r="I59" s="4"/>
    </row>
    <row r="60" spans="2:9">
      <c r="B60" s="4" t="s">
        <v>85</v>
      </c>
      <c r="C60" s="4"/>
      <c r="D60" s="4"/>
      <c r="E60" s="4"/>
      <c r="F60" s="4"/>
      <c r="G60" s="4"/>
      <c r="H60" s="4"/>
      <c r="I60" s="4"/>
    </row>
    <row r="61" spans="2:9">
      <c r="B61" s="4" t="s">
        <v>86</v>
      </c>
      <c r="C61" s="4"/>
      <c r="D61" s="4"/>
      <c r="E61" s="4"/>
      <c r="F61" s="4"/>
      <c r="G61" s="4"/>
      <c r="H61" s="4"/>
      <c r="I61" s="4"/>
    </row>
    <row r="62" spans="2:9">
      <c r="B62" s="4" t="s">
        <v>87</v>
      </c>
      <c r="C62" s="4"/>
      <c r="D62" s="4"/>
      <c r="E62" s="4"/>
      <c r="F62" s="4"/>
      <c r="G62" s="4"/>
      <c r="H62" s="4"/>
      <c r="I62" s="4"/>
    </row>
    <row r="63" spans="2:9">
      <c r="B63" s="4" t="s">
        <v>88</v>
      </c>
      <c r="C63" s="4"/>
      <c r="D63" s="4"/>
      <c r="E63" s="4"/>
      <c r="F63" s="4"/>
      <c r="G63" s="4"/>
      <c r="H63" s="4"/>
      <c r="I63" s="4"/>
    </row>
    <row r="64" spans="2:9">
      <c r="B64" s="4" t="s">
        <v>89</v>
      </c>
      <c r="C64" s="4"/>
      <c r="D64" s="4"/>
      <c r="E64" s="4"/>
      <c r="F64" s="4"/>
      <c r="G64" s="4"/>
      <c r="H64" s="4"/>
      <c r="I64" s="4"/>
    </row>
    <row r="65" spans="2:9">
      <c r="B65" s="4" t="s">
        <v>90</v>
      </c>
      <c r="C65" s="4"/>
      <c r="D65" s="4"/>
      <c r="E65" s="4"/>
      <c r="F65" s="4"/>
      <c r="G65" s="4"/>
      <c r="H65" s="4"/>
      <c r="I65" s="4"/>
    </row>
    <row r="66" spans="2:9">
      <c r="B66" s="4" t="s">
        <v>91</v>
      </c>
      <c r="C66" s="4"/>
      <c r="D66" s="4"/>
      <c r="E66" s="4"/>
      <c r="F66" s="4"/>
      <c r="G66" s="4"/>
      <c r="H66" s="4"/>
      <c r="I66" s="4"/>
    </row>
    <row r="67" spans="2:9">
      <c r="B67" s="4" t="s">
        <v>92</v>
      </c>
      <c r="C67" s="4"/>
      <c r="D67" s="4"/>
      <c r="E67" s="4"/>
      <c r="F67" s="4"/>
      <c r="G67" s="4"/>
      <c r="H67" s="4"/>
      <c r="I67" s="4"/>
    </row>
    <row r="68" spans="2:9">
      <c r="B68" s="4" t="s">
        <v>93</v>
      </c>
      <c r="C68" s="4"/>
      <c r="D68" s="4"/>
      <c r="E68" s="4"/>
      <c r="F68" s="4"/>
      <c r="G68" s="4"/>
      <c r="H68" s="4"/>
      <c r="I68" s="4"/>
    </row>
    <row r="69" spans="2:9">
      <c r="B69" s="4" t="s">
        <v>94</v>
      </c>
      <c r="C69" s="4"/>
      <c r="D69" s="4"/>
      <c r="E69" s="4"/>
      <c r="F69" s="4"/>
      <c r="G69" s="4"/>
      <c r="H69" s="4"/>
      <c r="I69" s="4"/>
    </row>
    <row r="70" spans="2:9">
      <c r="B70" s="2" t="s">
        <v>95</v>
      </c>
      <c r="C70" s="4"/>
      <c r="D70" s="4"/>
      <c r="E70" s="4"/>
      <c r="F70" s="4"/>
      <c r="G70" s="4"/>
      <c r="H70" s="4"/>
      <c r="I70" s="4"/>
    </row>
    <row r="71" spans="2:9">
      <c r="B71" s="4" t="s">
        <v>96</v>
      </c>
      <c r="C71" s="4"/>
      <c r="D71" s="4"/>
      <c r="E71" s="4"/>
      <c r="F71" s="4"/>
      <c r="G71" s="4"/>
      <c r="H71" s="4"/>
      <c r="I71" s="4"/>
    </row>
    <row r="72" spans="2:9">
      <c r="B72" s="4" t="s">
        <v>97</v>
      </c>
      <c r="C72" s="4"/>
      <c r="D72" s="4"/>
      <c r="E72" s="4"/>
      <c r="F72" s="4"/>
      <c r="G72" s="4"/>
      <c r="H72" s="4"/>
      <c r="I72" s="4"/>
    </row>
    <row r="73" spans="2:9">
      <c r="B73" s="4" t="s">
        <v>98</v>
      </c>
      <c r="C73" s="4"/>
      <c r="D73" s="4"/>
      <c r="E73" s="4"/>
      <c r="F73" s="4"/>
      <c r="G73" s="4"/>
      <c r="H73" s="4"/>
      <c r="I73" s="4"/>
    </row>
    <row r="74" spans="2:9">
      <c r="B74" s="4" t="s">
        <v>99</v>
      </c>
      <c r="C74" s="4"/>
      <c r="D74" s="4"/>
      <c r="E74" s="4"/>
      <c r="F74" s="4"/>
      <c r="G74" s="4"/>
      <c r="H74" s="4"/>
      <c r="I74" s="4"/>
    </row>
    <row r="75" spans="2:9">
      <c r="B75" s="4" t="s">
        <v>100</v>
      </c>
      <c r="C75" s="4"/>
      <c r="D75" s="4"/>
      <c r="E75" s="4"/>
      <c r="F75" s="4"/>
      <c r="G75" s="4"/>
      <c r="H75" s="4"/>
      <c r="I75" s="4"/>
    </row>
    <row r="76" spans="2:9">
      <c r="B76" s="4" t="s">
        <v>101</v>
      </c>
      <c r="C76" s="4"/>
      <c r="D76" s="4"/>
      <c r="E76" s="4"/>
      <c r="F76" s="4"/>
      <c r="G76" s="4"/>
      <c r="H76" s="4"/>
      <c r="I76" s="4"/>
    </row>
    <row r="77" spans="2:9">
      <c r="B77" s="4" t="s">
        <v>102</v>
      </c>
      <c r="C77" s="4"/>
      <c r="D77" s="4"/>
      <c r="E77" s="4"/>
      <c r="F77" s="4"/>
      <c r="G77" s="4"/>
      <c r="H77" s="4"/>
      <c r="I77" s="4"/>
    </row>
    <row r="78" spans="2:9">
      <c r="B78" s="2" t="s">
        <v>103</v>
      </c>
      <c r="C78" s="4"/>
      <c r="D78" s="4"/>
      <c r="E78" s="4"/>
      <c r="F78" s="4"/>
      <c r="G78" s="4"/>
      <c r="H78" s="4"/>
      <c r="I78" s="4"/>
    </row>
    <row r="79" spans="2:9">
      <c r="B79" s="4" t="s">
        <v>104</v>
      </c>
      <c r="C79" s="4"/>
      <c r="D79" s="4"/>
      <c r="E79" s="4"/>
      <c r="F79" s="4"/>
      <c r="G79" s="4"/>
      <c r="H79" s="4"/>
      <c r="I79" s="4"/>
    </row>
    <row r="80" spans="2:9">
      <c r="B80" s="4" t="s">
        <v>105</v>
      </c>
      <c r="C80" s="4"/>
      <c r="D80" s="4"/>
      <c r="E80" s="4"/>
      <c r="F80" s="4"/>
      <c r="G80" s="4"/>
      <c r="H80" s="4"/>
      <c r="I80" s="4"/>
    </row>
    <row r="81" spans="2:9">
      <c r="B81" s="4" t="s">
        <v>106</v>
      </c>
      <c r="C81" s="4"/>
      <c r="D81" s="4"/>
      <c r="E81" s="4"/>
      <c r="F81" s="4"/>
      <c r="G81" s="4"/>
      <c r="H81" s="4"/>
      <c r="I81" s="4"/>
    </row>
    <row r="82" spans="2:9">
      <c r="B82" s="4" t="s">
        <v>107</v>
      </c>
      <c r="C82" s="4"/>
      <c r="D82" s="4"/>
      <c r="E82" s="4"/>
      <c r="F82" s="4"/>
      <c r="G82" s="4"/>
      <c r="H82" s="4"/>
      <c r="I82" s="4"/>
    </row>
    <row r="83" spans="2:9">
      <c r="B83" s="4" t="s">
        <v>108</v>
      </c>
      <c r="C83" s="4"/>
      <c r="D83" s="4"/>
      <c r="E83" s="4"/>
      <c r="F83" s="4"/>
      <c r="G83" s="4"/>
      <c r="H83" s="4"/>
      <c r="I83" s="4"/>
    </row>
    <row r="84" spans="2:9">
      <c r="B84" s="4" t="s">
        <v>109</v>
      </c>
      <c r="C84" s="4"/>
      <c r="D84" s="4"/>
      <c r="E84" s="4"/>
      <c r="F84" s="4"/>
      <c r="G84" s="4"/>
      <c r="H84" s="4"/>
      <c r="I84" s="4"/>
    </row>
    <row r="85" spans="2:9">
      <c r="B85" s="4" t="s">
        <v>110</v>
      </c>
      <c r="C85" s="4"/>
      <c r="D85" s="4"/>
      <c r="E85" s="4"/>
      <c r="F85" s="4"/>
      <c r="G85" s="4"/>
      <c r="H85" s="4"/>
      <c r="I85" s="4"/>
    </row>
    <row r="86" spans="2:9">
      <c r="B86" s="4" t="s">
        <v>111</v>
      </c>
      <c r="C86" s="4"/>
      <c r="D86" s="4"/>
      <c r="E86" s="4"/>
      <c r="F86" s="4"/>
      <c r="G86" s="4"/>
      <c r="H86" s="4"/>
      <c r="I86" s="4"/>
    </row>
    <row r="87" spans="2:9">
      <c r="B87" s="4" t="s">
        <v>112</v>
      </c>
      <c r="C87" s="4"/>
      <c r="D87" s="4"/>
      <c r="E87" s="4"/>
      <c r="F87" s="4"/>
      <c r="G87" s="4"/>
      <c r="H87" s="4"/>
      <c r="I87" s="4"/>
    </row>
    <row r="88" spans="2:9">
      <c r="B88" s="4" t="s">
        <v>113</v>
      </c>
      <c r="C88" s="4"/>
      <c r="D88" s="4"/>
      <c r="E88" s="4"/>
      <c r="F88" s="4"/>
      <c r="G88" s="4"/>
      <c r="H88" s="4"/>
      <c r="I88" s="4"/>
    </row>
  </sheetData>
  <conditionalFormatting sqref="B6:B88">
    <cfRule type="duplicateValues" dxfId="30" priority="1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V73"/>
  <sheetViews>
    <sheetView tabSelected="1" zoomScale="80" zoomScaleNormal="80" workbookViewId="0">
      <selection activeCell="R13" sqref="R13"/>
    </sheetView>
  </sheetViews>
  <sheetFormatPr baseColWidth="10" defaultColWidth="11.44140625" defaultRowHeight="14.4"/>
  <cols>
    <col min="1" max="1" width="5.109375" style="6" customWidth="1"/>
    <col min="2" max="2" width="4.44140625" style="6" customWidth="1"/>
    <col min="3" max="3" width="18.44140625" style="6" customWidth="1"/>
    <col min="4" max="4" width="10.6640625" style="6" customWidth="1"/>
    <col min="5" max="10" width="11.44140625" style="6" customWidth="1"/>
    <col min="11" max="13" width="11.44140625" style="6"/>
    <col min="14" max="14" width="14.33203125" style="6" customWidth="1"/>
    <col min="15" max="15" width="11.44140625" style="6"/>
    <col min="16" max="16" width="13.109375" style="6" customWidth="1"/>
    <col min="17" max="17" width="19" style="6" customWidth="1"/>
    <col min="18" max="18" width="3.6640625" style="6" customWidth="1"/>
    <col min="19" max="19" width="7.6640625" style="6" customWidth="1"/>
    <col min="20" max="21" width="9.6640625" style="6" customWidth="1"/>
    <col min="22" max="22" width="15.33203125" style="6" customWidth="1"/>
    <col min="23" max="25" width="15.6640625" style="6" customWidth="1"/>
    <col min="26" max="16384" width="11.44140625" style="6"/>
  </cols>
  <sheetData>
    <row r="1" spans="2:21" ht="15" customHeight="1">
      <c r="S1" s="25"/>
      <c r="T1" s="25"/>
      <c r="U1" s="24"/>
    </row>
    <row r="2" spans="2:21" ht="15" customHeight="1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7"/>
      <c r="S2" s="27"/>
      <c r="T2" s="26"/>
      <c r="U2" s="26"/>
    </row>
    <row r="3" spans="2:21" ht="19.5" customHeight="1">
      <c r="C3" s="11"/>
      <c r="D3" s="390" t="s">
        <v>631</v>
      </c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11"/>
      <c r="S3" s="385"/>
      <c r="T3" s="385"/>
      <c r="U3" s="26"/>
    </row>
    <row r="4" spans="2:21" ht="19.5" customHeight="1"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9"/>
      <c r="Q4" s="9"/>
      <c r="S4" s="26"/>
      <c r="T4" s="26"/>
      <c r="U4" s="26"/>
    </row>
    <row r="5" spans="2:21" ht="15.75" customHeight="1">
      <c r="S5" s="24"/>
      <c r="T5" s="24"/>
      <c r="U5" s="24"/>
    </row>
    <row r="7" spans="2:21" ht="15.75" customHeight="1">
      <c r="B7" s="13"/>
      <c r="C7" s="389" t="s">
        <v>130</v>
      </c>
      <c r="D7" s="389"/>
      <c r="F7" s="388" t="s">
        <v>232</v>
      </c>
      <c r="G7" s="388"/>
      <c r="H7" s="388"/>
      <c r="I7" s="388"/>
      <c r="J7" s="388"/>
      <c r="K7" s="388"/>
      <c r="L7" s="388"/>
      <c r="M7" s="388"/>
      <c r="N7" s="388"/>
      <c r="O7" s="388"/>
      <c r="P7" s="388"/>
    </row>
    <row r="8" spans="2:21" ht="22.5" customHeight="1">
      <c r="B8" s="13"/>
      <c r="C8" s="389"/>
      <c r="D8" s="389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</row>
    <row r="9" spans="2:21" ht="15.75" customHeight="1"/>
    <row r="10" spans="2:21" ht="15.75" customHeight="1">
      <c r="B10" s="13"/>
      <c r="C10" s="384"/>
      <c r="D10" s="384"/>
      <c r="F10" s="377" t="s">
        <v>233</v>
      </c>
      <c r="G10" s="377"/>
      <c r="H10" s="377"/>
      <c r="I10" s="377"/>
      <c r="J10" s="377"/>
      <c r="K10" s="377"/>
      <c r="L10" s="377"/>
      <c r="M10" s="377"/>
      <c r="N10" s="377"/>
      <c r="O10" s="377"/>
      <c r="P10" s="377"/>
    </row>
    <row r="11" spans="2:21" ht="15.75" customHeight="1" thickBot="1">
      <c r="B11" s="13"/>
      <c r="C11" s="383" t="s">
        <v>132</v>
      </c>
      <c r="D11" s="383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</row>
    <row r="12" spans="2:21" ht="16.8" thickTop="1" thickBot="1">
      <c r="B12" s="13"/>
      <c r="C12" s="384"/>
      <c r="D12" s="384"/>
      <c r="F12" s="381" t="s">
        <v>185</v>
      </c>
      <c r="G12" s="381"/>
      <c r="H12" s="382"/>
      <c r="I12" s="386" t="s">
        <v>234</v>
      </c>
      <c r="J12" s="387"/>
      <c r="K12" s="387"/>
      <c r="L12" s="387"/>
      <c r="M12" s="387"/>
      <c r="N12" s="387"/>
      <c r="O12" s="387"/>
      <c r="P12" s="387"/>
    </row>
    <row r="13" spans="2:21" ht="15.75" customHeight="1" thickTop="1" thickBot="1">
      <c r="B13" s="13"/>
      <c r="C13" s="383" t="s">
        <v>134</v>
      </c>
      <c r="D13" s="383"/>
      <c r="F13" s="379" t="s">
        <v>235</v>
      </c>
      <c r="G13" s="379"/>
      <c r="H13" s="380"/>
      <c r="I13" s="374" t="s">
        <v>237</v>
      </c>
      <c r="J13" s="375"/>
      <c r="K13" s="375"/>
      <c r="L13" s="375"/>
      <c r="M13" s="375"/>
      <c r="N13" s="375"/>
      <c r="O13" s="375"/>
      <c r="P13" s="375"/>
    </row>
    <row r="14" spans="2:21" ht="15.75" customHeight="1" thickTop="1" thickBot="1">
      <c r="B14" s="13"/>
      <c r="C14" s="384"/>
      <c r="D14" s="384"/>
      <c r="F14" s="379" t="s">
        <v>134</v>
      </c>
      <c r="G14" s="379"/>
      <c r="H14" s="380"/>
      <c r="I14" s="374" t="s">
        <v>186</v>
      </c>
      <c r="J14" s="375"/>
      <c r="K14" s="375"/>
      <c r="L14" s="375"/>
      <c r="M14" s="375"/>
      <c r="N14" s="375"/>
      <c r="O14" s="375"/>
      <c r="P14" s="375"/>
    </row>
    <row r="15" spans="2:21" ht="15.75" customHeight="1" thickTop="1" thickBot="1">
      <c r="B15" s="13"/>
      <c r="C15" s="383" t="s">
        <v>225</v>
      </c>
      <c r="D15" s="383"/>
      <c r="F15" s="379" t="s">
        <v>225</v>
      </c>
      <c r="G15" s="379"/>
      <c r="H15" s="380"/>
      <c r="I15" s="374" t="s">
        <v>187</v>
      </c>
      <c r="J15" s="375"/>
      <c r="K15" s="375"/>
      <c r="L15" s="375"/>
      <c r="M15" s="375"/>
      <c r="N15" s="375"/>
      <c r="O15" s="375"/>
      <c r="P15" s="375"/>
    </row>
    <row r="16" spans="2:21" ht="15.75" customHeight="1" thickTop="1" thickBot="1">
      <c r="B16" s="13"/>
      <c r="C16" s="384"/>
      <c r="D16" s="384"/>
      <c r="F16" s="379" t="s">
        <v>146</v>
      </c>
      <c r="G16" s="379"/>
      <c r="H16" s="380"/>
      <c r="I16" s="362" t="s">
        <v>238</v>
      </c>
      <c r="J16" s="363"/>
      <c r="K16" s="363"/>
      <c r="L16" s="363"/>
      <c r="M16" s="363"/>
      <c r="N16" s="363"/>
      <c r="O16" s="363"/>
      <c r="P16" s="363"/>
    </row>
    <row r="17" spans="2:16" ht="15.75" customHeight="1" thickTop="1" thickBot="1">
      <c r="B17" s="13"/>
      <c r="C17" s="383" t="s">
        <v>383</v>
      </c>
      <c r="D17" s="383"/>
      <c r="F17" s="379" t="s">
        <v>236</v>
      </c>
      <c r="G17" s="379"/>
      <c r="H17" s="380"/>
      <c r="I17" s="391"/>
      <c r="J17" s="392"/>
      <c r="K17" s="392"/>
      <c r="L17" s="392"/>
      <c r="M17" s="392"/>
      <c r="N17" s="392"/>
      <c r="O17" s="392"/>
      <c r="P17" s="392"/>
    </row>
    <row r="18" spans="2:16" ht="15.75" customHeight="1" thickTop="1" thickBot="1">
      <c r="B18" s="13"/>
      <c r="C18" s="384"/>
      <c r="D18" s="384"/>
      <c r="F18" s="379" t="s">
        <v>145</v>
      </c>
      <c r="G18" s="379"/>
      <c r="H18" s="380"/>
      <c r="I18" s="391"/>
      <c r="J18" s="392"/>
      <c r="K18" s="392"/>
      <c r="L18" s="392"/>
      <c r="M18" s="392"/>
      <c r="N18" s="392"/>
      <c r="O18" s="392"/>
      <c r="P18" s="392"/>
    </row>
    <row r="19" spans="2:16" ht="15.75" customHeight="1" thickTop="1" thickBot="1">
      <c r="B19" s="13"/>
      <c r="C19" s="383" t="s">
        <v>382</v>
      </c>
      <c r="D19" s="383"/>
      <c r="F19" s="379" t="s">
        <v>240</v>
      </c>
      <c r="G19" s="379"/>
      <c r="H19" s="380"/>
      <c r="I19" s="391"/>
      <c r="J19" s="392"/>
      <c r="K19" s="392"/>
      <c r="L19" s="392"/>
      <c r="M19" s="392"/>
      <c r="N19" s="392"/>
      <c r="O19" s="392"/>
      <c r="P19" s="392"/>
    </row>
    <row r="20" spans="2:16" ht="15.75" customHeight="1" thickTop="1" thickBot="1">
      <c r="B20" s="13"/>
      <c r="C20" s="384"/>
      <c r="D20" s="384"/>
      <c r="F20" s="379" t="s">
        <v>139</v>
      </c>
      <c r="G20" s="379"/>
      <c r="H20" s="380"/>
      <c r="I20" s="391"/>
      <c r="J20" s="392"/>
      <c r="K20" s="392"/>
      <c r="L20" s="392"/>
      <c r="M20" s="392"/>
      <c r="N20" s="392"/>
      <c r="O20" s="392"/>
      <c r="P20" s="392"/>
    </row>
    <row r="21" spans="2:16" ht="15.75" customHeight="1" thickTop="1" thickBot="1">
      <c r="B21" s="13"/>
      <c r="C21" s="383" t="s">
        <v>226</v>
      </c>
      <c r="D21" s="383"/>
      <c r="F21" s="379" t="s">
        <v>140</v>
      </c>
      <c r="G21" s="379"/>
      <c r="H21" s="380"/>
      <c r="I21" s="365"/>
      <c r="J21" s="366"/>
      <c r="K21" s="366"/>
      <c r="L21" s="366"/>
      <c r="M21" s="366"/>
      <c r="N21" s="366"/>
      <c r="O21" s="366"/>
      <c r="P21" s="366"/>
    </row>
    <row r="22" spans="2:16" ht="15.75" customHeight="1" thickTop="1" thickBot="1">
      <c r="B22" s="13"/>
      <c r="C22" s="384"/>
      <c r="D22" s="384"/>
      <c r="F22" s="379" t="s">
        <v>143</v>
      </c>
      <c r="G22" s="379"/>
      <c r="H22" s="380"/>
      <c r="I22" s="374" t="s">
        <v>188</v>
      </c>
      <c r="J22" s="375"/>
      <c r="K22" s="375"/>
      <c r="L22" s="375"/>
      <c r="M22" s="375"/>
      <c r="N22" s="375"/>
      <c r="O22" s="375"/>
      <c r="P22" s="375"/>
    </row>
    <row r="23" spans="2:16" ht="15.75" customHeight="1" thickTop="1" thickBot="1">
      <c r="B23" s="13"/>
      <c r="C23" s="383" t="s">
        <v>227</v>
      </c>
      <c r="D23" s="383"/>
      <c r="F23" s="379" t="s">
        <v>142</v>
      </c>
      <c r="G23" s="379"/>
      <c r="H23" s="380"/>
      <c r="I23" s="374" t="s">
        <v>189</v>
      </c>
      <c r="J23" s="375"/>
      <c r="K23" s="375"/>
      <c r="L23" s="375"/>
      <c r="M23" s="375"/>
      <c r="N23" s="375"/>
      <c r="O23" s="375"/>
      <c r="P23" s="375"/>
    </row>
    <row r="24" spans="2:16" ht="15.75" customHeight="1" thickTop="1" thickBot="1">
      <c r="B24" s="13"/>
      <c r="C24" s="384"/>
      <c r="D24" s="384"/>
      <c r="F24" s="379" t="s">
        <v>144</v>
      </c>
      <c r="G24" s="379"/>
      <c r="H24" s="380"/>
      <c r="I24" s="374" t="s">
        <v>632</v>
      </c>
      <c r="J24" s="375"/>
      <c r="K24" s="375"/>
      <c r="L24" s="375"/>
      <c r="M24" s="375"/>
      <c r="N24" s="375"/>
      <c r="O24" s="375"/>
      <c r="P24" s="375"/>
    </row>
    <row r="25" spans="2:16" ht="15.75" customHeight="1" thickTop="1">
      <c r="B25" s="13"/>
      <c r="C25" s="383" t="s">
        <v>228</v>
      </c>
      <c r="D25" s="383"/>
    </row>
    <row r="26" spans="2:16" ht="19.5" customHeight="1">
      <c r="B26" s="13"/>
      <c r="C26" s="384"/>
      <c r="D26" s="384"/>
      <c r="F26" s="393" t="s">
        <v>239</v>
      </c>
      <c r="G26" s="393"/>
      <c r="H26" s="393"/>
      <c r="I26" s="393"/>
      <c r="J26" s="393"/>
      <c r="K26" s="393"/>
      <c r="L26" s="393"/>
      <c r="M26" s="393"/>
      <c r="N26" s="393"/>
      <c r="O26" s="393"/>
      <c r="P26" s="393"/>
    </row>
    <row r="27" spans="2:16" ht="15.75" customHeight="1" thickBot="1">
      <c r="B27" s="13"/>
      <c r="C27" s="383" t="s">
        <v>229</v>
      </c>
      <c r="D27" s="383"/>
      <c r="F27" s="394"/>
      <c r="G27" s="394"/>
      <c r="H27" s="394"/>
      <c r="I27" s="394"/>
      <c r="J27" s="394"/>
      <c r="K27" s="394"/>
      <c r="L27" s="394"/>
      <c r="M27" s="394"/>
      <c r="N27" s="394"/>
      <c r="O27" s="394"/>
      <c r="P27" s="394"/>
    </row>
    <row r="28" spans="2:16" ht="15.75" customHeight="1" thickTop="1" thickBot="1">
      <c r="B28" s="13"/>
      <c r="C28" s="384"/>
      <c r="D28" s="384"/>
      <c r="F28" s="373" t="s">
        <v>241</v>
      </c>
      <c r="G28" s="373"/>
      <c r="H28" s="395" t="s">
        <v>243</v>
      </c>
      <c r="I28" s="373"/>
      <c r="J28" s="396"/>
      <c r="K28" s="373" t="s">
        <v>242</v>
      </c>
      <c r="L28" s="373"/>
      <c r="M28" s="373"/>
      <c r="N28" s="373"/>
      <c r="O28" s="373"/>
      <c r="P28" s="373"/>
    </row>
    <row r="29" spans="2:16" ht="15.75" customHeight="1" thickTop="1" thickBot="1">
      <c r="B29" s="13"/>
      <c r="C29" s="383" t="s">
        <v>230</v>
      </c>
      <c r="D29" s="383"/>
      <c r="F29" s="371" t="s">
        <v>410</v>
      </c>
      <c r="G29" s="372"/>
      <c r="H29" s="374" t="s">
        <v>194</v>
      </c>
      <c r="I29" s="375"/>
      <c r="J29" s="376"/>
      <c r="K29" s="375" t="s">
        <v>244</v>
      </c>
      <c r="L29" s="375"/>
      <c r="M29" s="375"/>
      <c r="N29" s="375"/>
      <c r="O29" s="375"/>
      <c r="P29" s="375"/>
    </row>
    <row r="30" spans="2:16" ht="15.75" customHeight="1" thickTop="1" thickBot="1">
      <c r="B30" s="13"/>
      <c r="C30" s="384"/>
      <c r="D30" s="384"/>
      <c r="F30" s="371" t="s">
        <v>190</v>
      </c>
      <c r="G30" s="372"/>
      <c r="H30" s="374" t="s">
        <v>633</v>
      </c>
      <c r="I30" s="375"/>
      <c r="J30" s="376"/>
      <c r="K30" s="375" t="s">
        <v>245</v>
      </c>
      <c r="L30" s="375"/>
      <c r="M30" s="375"/>
      <c r="N30" s="375"/>
      <c r="O30" s="375"/>
      <c r="P30" s="375"/>
    </row>
    <row r="31" spans="2:16" ht="15.75" customHeight="1" thickTop="1" thickBot="1">
      <c r="B31" s="13"/>
      <c r="C31" s="383" t="s">
        <v>231</v>
      </c>
      <c r="D31" s="383"/>
      <c r="F31" s="371" t="s">
        <v>191</v>
      </c>
      <c r="G31" s="372"/>
      <c r="H31" s="374" t="s">
        <v>411</v>
      </c>
      <c r="I31" s="375"/>
      <c r="J31" s="376"/>
      <c r="K31" s="375" t="s">
        <v>413</v>
      </c>
      <c r="L31" s="375"/>
      <c r="M31" s="375"/>
      <c r="N31" s="375"/>
      <c r="O31" s="375"/>
      <c r="P31" s="375"/>
    </row>
    <row r="32" spans="2:16" ht="15.75" customHeight="1" thickTop="1" thickBot="1">
      <c r="B32" s="13"/>
      <c r="C32" s="13"/>
      <c r="D32" s="13"/>
      <c r="F32" s="371" t="s">
        <v>191</v>
      </c>
      <c r="G32" s="372"/>
      <c r="H32" s="374" t="s">
        <v>412</v>
      </c>
      <c r="I32" s="375"/>
      <c r="J32" s="376"/>
      <c r="K32" s="375" t="s">
        <v>414</v>
      </c>
      <c r="L32" s="375"/>
      <c r="M32" s="375"/>
      <c r="N32" s="375"/>
      <c r="O32" s="375"/>
      <c r="P32" s="375"/>
    </row>
    <row r="33" spans="6:16" ht="15.75" customHeight="1" thickTop="1" thickBot="1">
      <c r="F33" s="371" t="s">
        <v>191</v>
      </c>
      <c r="G33" s="372"/>
      <c r="H33" s="15" t="s">
        <v>415</v>
      </c>
      <c r="I33" s="16"/>
      <c r="J33" s="17"/>
      <c r="K33" s="326" t="s">
        <v>634</v>
      </c>
      <c r="L33" s="16"/>
      <c r="M33" s="16"/>
      <c r="N33" s="16"/>
      <c r="O33" s="16"/>
      <c r="P33" s="16"/>
    </row>
    <row r="34" spans="6:16" ht="15.6" thickTop="1" thickBot="1">
      <c r="F34" s="371" t="s">
        <v>192</v>
      </c>
      <c r="G34" s="372"/>
      <c r="H34" s="374" t="s">
        <v>195</v>
      </c>
      <c r="I34" s="375"/>
      <c r="J34" s="376"/>
      <c r="K34" s="375" t="s">
        <v>196</v>
      </c>
      <c r="L34" s="375"/>
      <c r="M34" s="375"/>
      <c r="N34" s="375"/>
      <c r="O34" s="375"/>
      <c r="P34" s="375"/>
    </row>
    <row r="35" spans="6:16" ht="15.6" thickTop="1" thickBot="1">
      <c r="F35" s="371" t="s">
        <v>193</v>
      </c>
      <c r="G35" s="372"/>
      <c r="H35" s="374" t="s">
        <v>248</v>
      </c>
      <c r="I35" s="375"/>
      <c r="J35" s="376"/>
      <c r="K35" s="375" t="s">
        <v>197</v>
      </c>
      <c r="L35" s="375"/>
      <c r="M35" s="375"/>
      <c r="N35" s="375"/>
      <c r="O35" s="375"/>
      <c r="P35" s="375"/>
    </row>
    <row r="36" spans="6:16" ht="15" thickTop="1">
      <c r="F36" s="349"/>
      <c r="G36" s="350"/>
      <c r="H36" s="362" t="s">
        <v>246</v>
      </c>
      <c r="I36" s="363"/>
      <c r="J36" s="364"/>
      <c r="K36" s="362" t="s">
        <v>247</v>
      </c>
      <c r="L36" s="363"/>
      <c r="M36" s="363"/>
      <c r="N36" s="363"/>
      <c r="O36" s="363"/>
      <c r="P36" s="363"/>
    </row>
    <row r="37" spans="6:16" ht="15" thickBot="1">
      <c r="F37" s="351"/>
      <c r="G37" s="352"/>
      <c r="H37" s="365"/>
      <c r="I37" s="366"/>
      <c r="J37" s="367"/>
      <c r="K37" s="365"/>
      <c r="L37" s="366"/>
      <c r="M37" s="366"/>
      <c r="N37" s="366"/>
      <c r="O37" s="366"/>
      <c r="P37" s="366"/>
    </row>
    <row r="38" spans="6:16" ht="15" thickTop="1">
      <c r="F38" s="349"/>
      <c r="G38" s="350"/>
      <c r="H38" s="362" t="s">
        <v>198</v>
      </c>
      <c r="I38" s="363"/>
      <c r="J38" s="364"/>
      <c r="K38" s="362" t="s">
        <v>199</v>
      </c>
      <c r="L38" s="363"/>
      <c r="M38" s="363"/>
      <c r="N38" s="363"/>
      <c r="O38" s="363"/>
      <c r="P38" s="363"/>
    </row>
    <row r="39" spans="6:16" ht="15" thickBot="1">
      <c r="F39" s="351"/>
      <c r="G39" s="352"/>
      <c r="H39" s="365"/>
      <c r="I39" s="366"/>
      <c r="J39" s="367"/>
      <c r="K39" s="365"/>
      <c r="L39" s="366"/>
      <c r="M39" s="366"/>
      <c r="N39" s="366"/>
      <c r="O39" s="366"/>
      <c r="P39" s="366"/>
    </row>
    <row r="40" spans="6:16" ht="15" thickTop="1">
      <c r="F40" s="358"/>
      <c r="G40" s="359"/>
      <c r="H40" s="362" t="s">
        <v>200</v>
      </c>
      <c r="I40" s="363"/>
      <c r="J40" s="364"/>
      <c r="K40" s="362" t="s">
        <v>201</v>
      </c>
      <c r="L40" s="363"/>
      <c r="M40" s="363"/>
      <c r="N40" s="363"/>
      <c r="O40" s="363"/>
      <c r="P40" s="363"/>
    </row>
    <row r="41" spans="6:16" ht="15" thickBot="1">
      <c r="F41" s="360"/>
      <c r="G41" s="361"/>
      <c r="H41" s="365"/>
      <c r="I41" s="366"/>
      <c r="J41" s="367"/>
      <c r="K41" s="365"/>
      <c r="L41" s="366"/>
      <c r="M41" s="366"/>
      <c r="N41" s="366"/>
      <c r="O41" s="366"/>
      <c r="P41" s="366"/>
    </row>
    <row r="42" spans="6:16" ht="15" thickTop="1">
      <c r="F42" s="358"/>
      <c r="G42" s="359"/>
      <c r="H42" s="362" t="s">
        <v>206</v>
      </c>
      <c r="I42" s="363"/>
      <c r="J42" s="364"/>
      <c r="K42" s="353" t="s">
        <v>207</v>
      </c>
      <c r="L42" s="354"/>
      <c r="M42" s="354"/>
      <c r="N42" s="354"/>
      <c r="O42" s="354"/>
      <c r="P42" s="354"/>
    </row>
    <row r="43" spans="6:16" ht="15" thickBot="1">
      <c r="F43" s="360"/>
      <c r="G43" s="361"/>
      <c r="H43" s="365"/>
      <c r="I43" s="366"/>
      <c r="J43" s="367"/>
      <c r="K43" s="355"/>
      <c r="L43" s="356"/>
      <c r="M43" s="356"/>
      <c r="N43" s="356"/>
      <c r="O43" s="356"/>
      <c r="P43" s="356"/>
    </row>
    <row r="44" spans="6:16" ht="16.8" thickTop="1" thickBot="1">
      <c r="F44" s="368" t="s">
        <v>252</v>
      </c>
      <c r="G44" s="368"/>
      <c r="H44" s="369"/>
      <c r="I44" s="370" t="s">
        <v>234</v>
      </c>
      <c r="J44" s="368"/>
      <c r="K44" s="368"/>
      <c r="L44" s="368"/>
      <c r="M44" s="368"/>
      <c r="N44" s="368"/>
      <c r="O44" s="368"/>
      <c r="P44" s="368"/>
    </row>
    <row r="45" spans="6:16" ht="15" thickTop="1">
      <c r="F45" s="349" t="s">
        <v>208</v>
      </c>
      <c r="G45" s="349"/>
      <c r="H45" s="350"/>
      <c r="I45" s="353" t="s">
        <v>249</v>
      </c>
      <c r="J45" s="354"/>
      <c r="K45" s="354"/>
      <c r="L45" s="354"/>
      <c r="M45" s="354"/>
      <c r="N45" s="354"/>
      <c r="O45" s="354"/>
      <c r="P45" s="354"/>
    </row>
    <row r="46" spans="6:16" ht="15" thickBot="1">
      <c r="F46" s="351"/>
      <c r="G46" s="351"/>
      <c r="H46" s="352"/>
      <c r="I46" s="355"/>
      <c r="J46" s="356"/>
      <c r="K46" s="356"/>
      <c r="L46" s="356"/>
      <c r="M46" s="356"/>
      <c r="N46" s="356"/>
      <c r="O46" s="356"/>
      <c r="P46" s="356"/>
    </row>
    <row r="47" spans="6:16" ht="15" thickTop="1">
      <c r="F47" s="349" t="s">
        <v>209</v>
      </c>
      <c r="G47" s="349"/>
      <c r="H47" s="350"/>
      <c r="I47" s="353" t="s">
        <v>250</v>
      </c>
      <c r="J47" s="354"/>
      <c r="K47" s="354"/>
      <c r="L47" s="354"/>
      <c r="M47" s="354"/>
      <c r="N47" s="354"/>
      <c r="O47" s="354"/>
      <c r="P47" s="354"/>
    </row>
    <row r="48" spans="6:16" ht="15" thickBot="1">
      <c r="F48" s="351"/>
      <c r="G48" s="351"/>
      <c r="H48" s="352"/>
      <c r="I48" s="355"/>
      <c r="J48" s="356"/>
      <c r="K48" s="356"/>
      <c r="L48" s="356"/>
      <c r="M48" s="356"/>
      <c r="N48" s="356"/>
      <c r="O48" s="356"/>
      <c r="P48" s="356"/>
    </row>
    <row r="49" spans="5:18" ht="15" thickTop="1">
      <c r="F49" s="349" t="s">
        <v>210</v>
      </c>
      <c r="G49" s="349"/>
      <c r="H49" s="350"/>
      <c r="I49" s="353" t="s">
        <v>251</v>
      </c>
      <c r="J49" s="354"/>
      <c r="K49" s="354"/>
      <c r="L49" s="354"/>
      <c r="M49" s="354"/>
      <c r="N49" s="354"/>
      <c r="O49" s="354"/>
      <c r="P49" s="354"/>
    </row>
    <row r="50" spans="5:18" ht="15" thickBot="1">
      <c r="F50" s="351"/>
      <c r="G50" s="351"/>
      <c r="H50" s="352"/>
      <c r="I50" s="355"/>
      <c r="J50" s="356"/>
      <c r="K50" s="356"/>
      <c r="L50" s="356"/>
      <c r="M50" s="356"/>
      <c r="N50" s="356"/>
      <c r="O50" s="356"/>
      <c r="P50" s="356"/>
    </row>
    <row r="51" spans="5:18" ht="15" thickTop="1"/>
    <row r="52" spans="5:18" ht="22.5" customHeight="1">
      <c r="E52" s="341" t="s">
        <v>253</v>
      </c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</row>
    <row r="53" spans="5:18" ht="15.75" customHeight="1" thickBot="1"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</row>
    <row r="54" spans="5:18" ht="16.8" thickTop="1" thickBot="1">
      <c r="E54" s="357" t="s">
        <v>254</v>
      </c>
      <c r="F54" s="343"/>
      <c r="G54" s="343"/>
      <c r="H54" s="343" t="s">
        <v>243</v>
      </c>
      <c r="I54" s="343"/>
      <c r="J54" s="343"/>
      <c r="K54" s="343"/>
      <c r="L54" s="343"/>
      <c r="M54" s="343" t="s">
        <v>287</v>
      </c>
      <c r="N54" s="343"/>
      <c r="O54" s="343"/>
      <c r="P54" s="343" t="s">
        <v>347</v>
      </c>
      <c r="Q54" s="343"/>
      <c r="R54" s="343"/>
    </row>
    <row r="55" spans="5:18" ht="75.75" customHeight="1" thickTop="1" thickBot="1">
      <c r="E55" s="347" t="s">
        <v>320</v>
      </c>
      <c r="F55" s="347"/>
      <c r="G55" s="348"/>
      <c r="H55" s="337" t="s">
        <v>321</v>
      </c>
      <c r="I55" s="338"/>
      <c r="J55" s="338"/>
      <c r="K55" s="338"/>
      <c r="L55" s="338"/>
      <c r="M55" s="337" t="s">
        <v>322</v>
      </c>
      <c r="N55" s="338"/>
      <c r="O55" s="338"/>
      <c r="P55" s="339" t="s">
        <v>323</v>
      </c>
      <c r="Q55" s="340"/>
      <c r="R55" s="340"/>
    </row>
    <row r="56" spans="5:18" ht="33.75" customHeight="1" thickTop="1" thickBot="1">
      <c r="E56" s="347" t="s">
        <v>635</v>
      </c>
      <c r="F56" s="347"/>
      <c r="G56" s="348"/>
      <c r="H56" s="337" t="s">
        <v>288</v>
      </c>
      <c r="I56" s="338"/>
      <c r="J56" s="338"/>
      <c r="K56" s="338"/>
      <c r="L56" s="338"/>
      <c r="M56" s="337" t="s">
        <v>289</v>
      </c>
      <c r="N56" s="338"/>
      <c r="O56" s="338"/>
      <c r="P56" s="337"/>
      <c r="Q56" s="338"/>
      <c r="R56" s="338"/>
    </row>
    <row r="57" spans="5:18" ht="51.75" customHeight="1" thickTop="1" thickBot="1">
      <c r="E57" s="347" t="s">
        <v>636</v>
      </c>
      <c r="F57" s="347"/>
      <c r="G57" s="348"/>
      <c r="H57" s="337" t="s">
        <v>324</v>
      </c>
      <c r="I57" s="338"/>
      <c r="J57" s="338"/>
      <c r="K57" s="338"/>
      <c r="L57" s="338"/>
      <c r="M57" s="337" t="s">
        <v>325</v>
      </c>
      <c r="N57" s="338"/>
      <c r="O57" s="338"/>
      <c r="P57" s="339" t="s">
        <v>326</v>
      </c>
      <c r="Q57" s="340"/>
      <c r="R57" s="340"/>
    </row>
    <row r="58" spans="5:18" ht="49.5" customHeight="1" thickTop="1" thickBot="1">
      <c r="E58" s="347" t="s">
        <v>163</v>
      </c>
      <c r="F58" s="347"/>
      <c r="G58" s="348"/>
      <c r="H58" s="337" t="s">
        <v>327</v>
      </c>
      <c r="I58" s="338"/>
      <c r="J58" s="338"/>
      <c r="K58" s="338"/>
      <c r="L58" s="338"/>
      <c r="M58" s="337" t="s">
        <v>291</v>
      </c>
      <c r="N58" s="338"/>
      <c r="O58" s="338"/>
      <c r="P58" s="339" t="s">
        <v>328</v>
      </c>
      <c r="Q58" s="340"/>
      <c r="R58" s="340"/>
    </row>
    <row r="59" spans="5:18" ht="65.25" customHeight="1" thickTop="1" thickBot="1">
      <c r="E59" s="347" t="s">
        <v>286</v>
      </c>
      <c r="F59" s="347"/>
      <c r="G59" s="348"/>
      <c r="H59" s="337" t="s">
        <v>329</v>
      </c>
      <c r="I59" s="338"/>
      <c r="J59" s="338"/>
      <c r="K59" s="338"/>
      <c r="L59" s="338"/>
      <c r="M59" s="337" t="s">
        <v>290</v>
      </c>
      <c r="N59" s="338"/>
      <c r="O59" s="338"/>
      <c r="P59" s="339" t="s">
        <v>330</v>
      </c>
      <c r="Q59" s="340"/>
      <c r="R59" s="340"/>
    </row>
    <row r="60" spans="5:18" ht="67.5" customHeight="1" thickTop="1" thickBot="1">
      <c r="E60" s="347" t="s">
        <v>162</v>
      </c>
      <c r="F60" s="347"/>
      <c r="G60" s="348"/>
      <c r="H60" s="337" t="s">
        <v>331</v>
      </c>
      <c r="I60" s="338"/>
      <c r="J60" s="338"/>
      <c r="K60" s="338"/>
      <c r="L60" s="338"/>
      <c r="M60" s="337" t="s">
        <v>292</v>
      </c>
      <c r="N60" s="338"/>
      <c r="O60" s="338"/>
      <c r="P60" s="339" t="s">
        <v>332</v>
      </c>
      <c r="Q60" s="340"/>
      <c r="R60" s="340"/>
    </row>
    <row r="61" spans="5:18" ht="59.25" customHeight="1" thickTop="1" thickBot="1">
      <c r="E61" s="347" t="s">
        <v>164</v>
      </c>
      <c r="F61" s="347"/>
      <c r="G61" s="348"/>
      <c r="H61" s="337" t="s">
        <v>333</v>
      </c>
      <c r="I61" s="338"/>
      <c r="J61" s="338"/>
      <c r="K61" s="338"/>
      <c r="L61" s="338"/>
      <c r="M61" s="337" t="s">
        <v>639</v>
      </c>
      <c r="N61" s="338"/>
      <c r="O61" s="338"/>
      <c r="P61" s="339" t="s">
        <v>334</v>
      </c>
      <c r="Q61" s="340"/>
      <c r="R61" s="340"/>
    </row>
    <row r="62" spans="5:18" ht="32.25" customHeight="1" thickTop="1" thickBot="1">
      <c r="E62" s="347" t="s">
        <v>273</v>
      </c>
      <c r="F62" s="347"/>
      <c r="G62" s="348"/>
      <c r="H62" s="337" t="s">
        <v>293</v>
      </c>
      <c r="I62" s="338"/>
      <c r="J62" s="338"/>
      <c r="K62" s="338"/>
      <c r="L62" s="338"/>
      <c r="M62" s="337" t="s">
        <v>294</v>
      </c>
      <c r="N62" s="338"/>
      <c r="O62" s="338"/>
      <c r="P62" s="337"/>
      <c r="Q62" s="338"/>
      <c r="R62" s="338"/>
    </row>
    <row r="63" spans="5:18" ht="97.5" customHeight="1" thickTop="1" thickBot="1">
      <c r="E63" s="347" t="s">
        <v>283</v>
      </c>
      <c r="F63" s="347"/>
      <c r="G63" s="348"/>
      <c r="H63" s="337" t="s">
        <v>335</v>
      </c>
      <c r="I63" s="338"/>
      <c r="J63" s="338"/>
      <c r="K63" s="338"/>
      <c r="L63" s="338"/>
      <c r="M63" s="337" t="s">
        <v>336</v>
      </c>
      <c r="N63" s="338"/>
      <c r="O63" s="338"/>
      <c r="P63" s="339" t="s">
        <v>337</v>
      </c>
      <c r="Q63" s="340"/>
      <c r="R63" s="340"/>
    </row>
    <row r="64" spans="5:18" ht="82.5" customHeight="1" thickTop="1" thickBot="1">
      <c r="E64" s="347" t="s">
        <v>284</v>
      </c>
      <c r="F64" s="347"/>
      <c r="G64" s="348"/>
      <c r="H64" s="337" t="s">
        <v>338</v>
      </c>
      <c r="I64" s="338"/>
      <c r="J64" s="338"/>
      <c r="K64" s="338"/>
      <c r="L64" s="338"/>
      <c r="M64" s="337" t="s">
        <v>339</v>
      </c>
      <c r="N64" s="338"/>
      <c r="O64" s="338"/>
      <c r="P64" s="339" t="s">
        <v>340</v>
      </c>
      <c r="Q64" s="340"/>
      <c r="R64" s="340"/>
    </row>
    <row r="65" spans="1:22" ht="32.25" customHeight="1" thickTop="1" thickBot="1">
      <c r="E65" s="347" t="s">
        <v>282</v>
      </c>
      <c r="F65" s="347"/>
      <c r="G65" s="348"/>
      <c r="H65" s="337" t="s">
        <v>298</v>
      </c>
      <c r="I65" s="338"/>
      <c r="J65" s="338"/>
      <c r="K65" s="338"/>
      <c r="L65" s="338"/>
      <c r="M65" s="337" t="s">
        <v>295</v>
      </c>
      <c r="N65" s="338"/>
      <c r="O65" s="338"/>
      <c r="P65" s="337"/>
      <c r="Q65" s="338"/>
      <c r="R65" s="338"/>
    </row>
    <row r="66" spans="1:22" ht="50.25" customHeight="1" thickTop="1" thickBot="1">
      <c r="E66" s="347" t="s">
        <v>285</v>
      </c>
      <c r="F66" s="347"/>
      <c r="G66" s="348"/>
      <c r="H66" s="337" t="s">
        <v>638</v>
      </c>
      <c r="I66" s="338"/>
      <c r="J66" s="338"/>
      <c r="K66" s="338"/>
      <c r="L66" s="338"/>
      <c r="M66" s="337" t="s">
        <v>637</v>
      </c>
      <c r="N66" s="338"/>
      <c r="O66" s="338"/>
      <c r="P66" s="339" t="s">
        <v>341</v>
      </c>
      <c r="Q66" s="340"/>
      <c r="R66" s="340"/>
    </row>
    <row r="67" spans="1:22" ht="45.75" customHeight="1" thickTop="1" thickBot="1">
      <c r="E67" s="347" t="s">
        <v>272</v>
      </c>
      <c r="F67" s="347"/>
      <c r="G67" s="348"/>
      <c r="H67" s="337" t="s">
        <v>296</v>
      </c>
      <c r="I67" s="338"/>
      <c r="J67" s="338"/>
      <c r="K67" s="338"/>
      <c r="L67" s="338"/>
      <c r="M67" s="337" t="s">
        <v>297</v>
      </c>
      <c r="N67" s="338"/>
      <c r="O67" s="338"/>
      <c r="P67" s="337"/>
      <c r="Q67" s="338"/>
      <c r="R67" s="338"/>
    </row>
    <row r="68" spans="1:22" ht="15" thickTop="1"/>
    <row r="69" spans="1:22">
      <c r="U69" s="24"/>
      <c r="V69" s="24"/>
    </row>
    <row r="70" spans="1:22">
      <c r="A70" s="24"/>
      <c r="B70" s="24"/>
      <c r="D70" s="24"/>
      <c r="E70" s="24"/>
      <c r="U70" s="24"/>
      <c r="V70" s="24"/>
    </row>
    <row r="71" spans="1:22">
      <c r="A71" s="24"/>
      <c r="B71" s="24"/>
      <c r="D71" s="24"/>
      <c r="E71" s="24"/>
      <c r="F71" s="345" t="s">
        <v>255</v>
      </c>
      <c r="G71" s="345"/>
      <c r="H71" s="344" t="s">
        <v>232</v>
      </c>
      <c r="I71" s="344"/>
      <c r="J71" s="344"/>
      <c r="K71" s="344"/>
      <c r="L71" s="344"/>
      <c r="M71" s="344"/>
      <c r="N71" s="344"/>
      <c r="O71" s="346" t="s">
        <v>147</v>
      </c>
      <c r="P71" s="346"/>
      <c r="Q71" s="24"/>
      <c r="U71" s="24"/>
      <c r="V71" s="24"/>
    </row>
    <row r="72" spans="1:22">
      <c r="A72" s="24"/>
      <c r="B72" s="24"/>
      <c r="D72" s="24"/>
      <c r="E72" s="24"/>
      <c r="F72" s="345"/>
      <c r="G72" s="345"/>
      <c r="H72" s="344"/>
      <c r="I72" s="344"/>
      <c r="J72" s="344"/>
      <c r="K72" s="344"/>
      <c r="L72" s="344"/>
      <c r="M72" s="344"/>
      <c r="N72" s="344"/>
      <c r="O72" s="346"/>
      <c r="P72" s="346"/>
      <c r="Q72" s="24"/>
      <c r="U72" s="24"/>
      <c r="V72" s="24"/>
    </row>
    <row r="73" spans="1:22">
      <c r="A73" s="24"/>
      <c r="B73" s="24"/>
      <c r="U73" s="24"/>
      <c r="V73" s="24"/>
    </row>
  </sheetData>
  <sheetProtection password="DFED" sheet="1" objects="1" scenarios="1"/>
  <mergeCells count="151">
    <mergeCell ref="E65:G65"/>
    <mergeCell ref="E62:G62"/>
    <mergeCell ref="E61:G61"/>
    <mergeCell ref="I16:P21"/>
    <mergeCell ref="H65:L65"/>
    <mergeCell ref="H66:L66"/>
    <mergeCell ref="H67:L67"/>
    <mergeCell ref="M56:O56"/>
    <mergeCell ref="M57:O57"/>
    <mergeCell ref="M58:O58"/>
    <mergeCell ref="M59:O59"/>
    <mergeCell ref="M60:O60"/>
    <mergeCell ref="M61:O61"/>
    <mergeCell ref="M62:O62"/>
    <mergeCell ref="M63:O63"/>
    <mergeCell ref="M64:O64"/>
    <mergeCell ref="M65:O65"/>
    <mergeCell ref="M66:O66"/>
    <mergeCell ref="M67:O67"/>
    <mergeCell ref="F26:P27"/>
    <mergeCell ref="F28:G28"/>
    <mergeCell ref="H28:J28"/>
    <mergeCell ref="K35:P35"/>
    <mergeCell ref="F29:G29"/>
    <mergeCell ref="C24:D24"/>
    <mergeCell ref="S3:T3"/>
    <mergeCell ref="C10:D10"/>
    <mergeCell ref="C12:D12"/>
    <mergeCell ref="C14:D14"/>
    <mergeCell ref="C28:D28"/>
    <mergeCell ref="C30:D30"/>
    <mergeCell ref="C29:D29"/>
    <mergeCell ref="C31:D31"/>
    <mergeCell ref="C26:D26"/>
    <mergeCell ref="C25:D25"/>
    <mergeCell ref="C27:D27"/>
    <mergeCell ref="F20:H20"/>
    <mergeCell ref="C13:D13"/>
    <mergeCell ref="I12:P12"/>
    <mergeCell ref="C11:D11"/>
    <mergeCell ref="F7:P8"/>
    <mergeCell ref="C7:D8"/>
    <mergeCell ref="D3:P3"/>
    <mergeCell ref="F31:G31"/>
    <mergeCell ref="H31:J31"/>
    <mergeCell ref="K31:P31"/>
    <mergeCell ref="I15:P15"/>
    <mergeCell ref="F15:H15"/>
    <mergeCell ref="C15:D15"/>
    <mergeCell ref="C17:D17"/>
    <mergeCell ref="C19:D19"/>
    <mergeCell ref="C21:D21"/>
    <mergeCell ref="C23:D23"/>
    <mergeCell ref="C16:D16"/>
    <mergeCell ref="C18:D18"/>
    <mergeCell ref="C20:D20"/>
    <mergeCell ref="C22:D22"/>
    <mergeCell ref="F10:P11"/>
    <mergeCell ref="F21:H21"/>
    <mergeCell ref="F22:H22"/>
    <mergeCell ref="F23:H23"/>
    <mergeCell ref="F24:H24"/>
    <mergeCell ref="I22:P22"/>
    <mergeCell ref="F16:H16"/>
    <mergeCell ref="F17:H17"/>
    <mergeCell ref="F18:H18"/>
    <mergeCell ref="F19:H19"/>
    <mergeCell ref="F12:H12"/>
    <mergeCell ref="F13:H13"/>
    <mergeCell ref="F14:H14"/>
    <mergeCell ref="I23:P23"/>
    <mergeCell ref="I24:P24"/>
    <mergeCell ref="I14:P14"/>
    <mergeCell ref="I13:P13"/>
    <mergeCell ref="F30:G30"/>
    <mergeCell ref="F32:G32"/>
    <mergeCell ref="F34:G34"/>
    <mergeCell ref="F35:G35"/>
    <mergeCell ref="F36:G37"/>
    <mergeCell ref="H36:J37"/>
    <mergeCell ref="K36:P37"/>
    <mergeCell ref="K28:P28"/>
    <mergeCell ref="H29:J29"/>
    <mergeCell ref="H30:J30"/>
    <mergeCell ref="H32:J32"/>
    <mergeCell ref="H34:J34"/>
    <mergeCell ref="H35:J35"/>
    <mergeCell ref="K29:P29"/>
    <mergeCell ref="K30:P30"/>
    <mergeCell ref="K32:P32"/>
    <mergeCell ref="K34:P34"/>
    <mergeCell ref="F33:G33"/>
    <mergeCell ref="F42:G43"/>
    <mergeCell ref="H42:J43"/>
    <mergeCell ref="K42:P43"/>
    <mergeCell ref="F44:H44"/>
    <mergeCell ref="I44:P44"/>
    <mergeCell ref="F38:G39"/>
    <mergeCell ref="H38:J39"/>
    <mergeCell ref="K38:P39"/>
    <mergeCell ref="F40:G41"/>
    <mergeCell ref="H40:J41"/>
    <mergeCell ref="K40:P41"/>
    <mergeCell ref="H71:N72"/>
    <mergeCell ref="F71:G72"/>
    <mergeCell ref="O71:P72"/>
    <mergeCell ref="E63:G63"/>
    <mergeCell ref="E64:G64"/>
    <mergeCell ref="E67:G67"/>
    <mergeCell ref="F45:H46"/>
    <mergeCell ref="I45:P46"/>
    <mergeCell ref="E57:G57"/>
    <mergeCell ref="E58:G58"/>
    <mergeCell ref="E59:G59"/>
    <mergeCell ref="E54:G54"/>
    <mergeCell ref="E55:G55"/>
    <mergeCell ref="E56:G56"/>
    <mergeCell ref="E60:G60"/>
    <mergeCell ref="F47:H48"/>
    <mergeCell ref="I47:P48"/>
    <mergeCell ref="F49:H50"/>
    <mergeCell ref="I49:P50"/>
    <mergeCell ref="H54:L54"/>
    <mergeCell ref="M54:O54"/>
    <mergeCell ref="M55:O55"/>
    <mergeCell ref="E66:G66"/>
    <mergeCell ref="H55:L55"/>
    <mergeCell ref="P67:R67"/>
    <mergeCell ref="P60:R60"/>
    <mergeCell ref="P61:R61"/>
    <mergeCell ref="P62:R62"/>
    <mergeCell ref="P63:R63"/>
    <mergeCell ref="P64:R64"/>
    <mergeCell ref="P65:R65"/>
    <mergeCell ref="P66:R66"/>
    <mergeCell ref="E52:R53"/>
    <mergeCell ref="P54:R54"/>
    <mergeCell ref="P55:R55"/>
    <mergeCell ref="P56:R56"/>
    <mergeCell ref="P57:R57"/>
    <mergeCell ref="P58:R58"/>
    <mergeCell ref="P59:R59"/>
    <mergeCell ref="H56:L56"/>
    <mergeCell ref="H57:L57"/>
    <mergeCell ref="H58:L58"/>
    <mergeCell ref="H59:L59"/>
    <mergeCell ref="H60:L60"/>
    <mergeCell ref="H61:L61"/>
    <mergeCell ref="H62:L62"/>
    <mergeCell ref="H63:L63"/>
    <mergeCell ref="H64:L64"/>
  </mergeCells>
  <hyperlinks>
    <hyperlink ref="C11" location="'1. Instruccions'!A1" display="Instruccions de l'eina"/>
    <hyperlink ref="C13" location="'1. Instruccions'!A1" display="Instruccions de l'eina"/>
    <hyperlink ref="C15" location="'1. Instruccions'!A1" display="Instruccions de l'eina"/>
    <hyperlink ref="C17" location="'1. Instruccions'!A1" display="Instruccions de l'eina"/>
    <hyperlink ref="C19" location="'1. Instruccions'!A1" display="Instruccions de l'eina"/>
    <hyperlink ref="C21" location="'1. Instruccions'!A1" display="Instruccions de l'eina"/>
    <hyperlink ref="C23" location="'1. Instruccions'!A1" display="Instruccions de l'eina"/>
    <hyperlink ref="C25" location="'1. Instruccions'!A1" display="Instruccions de l'eina"/>
    <hyperlink ref="C27" location="'1. Instruccions'!A1" display="Instruccions de l'eina"/>
    <hyperlink ref="C29" location="'1. Instruccions'!A1" display="Instruccions de l'eina"/>
    <hyperlink ref="C31" location="'1. Instruccions'!A1" display="Instruccions de l'eina"/>
    <hyperlink ref="C11:D11" location="Instruccions!A1" display="Instruccions de l'eina"/>
    <hyperlink ref="C13:D13" location="'Dades Centre'!A1" display="Dades del centre"/>
    <hyperlink ref="C15:D15" location="Hipòtesis!A1" display="Hipòtesis del centre"/>
    <hyperlink ref="C17:D17" location="Climatització!A1" display="Consum climatització"/>
    <hyperlink ref="C19:D19" location="Mobilitat!A1" display="Mobilitat alumnat"/>
    <hyperlink ref="C21:D21" location="Electricitat!A1" display="Consum elèctric"/>
    <hyperlink ref="C23:D23" location="Aigua!A1" display="Consum d'aigua"/>
    <hyperlink ref="C25:D25" location="Residus!A1" display="Generació de residus"/>
    <hyperlink ref="C27:D27" location="Resultats!A1" display="Resultats finals"/>
    <hyperlink ref="C29:D29" location="'Hip vs real'!A1" display="Hipòtesis vs Realitat"/>
    <hyperlink ref="C31:D31" location="'Conclusions finals'!A1" display="Conclusions finals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V109"/>
  <sheetViews>
    <sheetView zoomScale="80" zoomScaleNormal="80" workbookViewId="0">
      <selection activeCell="Q12" sqref="Q12"/>
    </sheetView>
  </sheetViews>
  <sheetFormatPr baseColWidth="10" defaultColWidth="11.44140625" defaultRowHeight="14.4"/>
  <cols>
    <col min="1" max="1" width="5.109375" style="99" customWidth="1"/>
    <col min="2" max="2" width="4.44140625" style="99" customWidth="1"/>
    <col min="3" max="3" width="18.44140625" style="99" customWidth="1"/>
    <col min="4" max="4" width="10.6640625" style="99" customWidth="1"/>
    <col min="5" max="10" width="11.44140625" style="99" customWidth="1"/>
    <col min="11" max="13" width="11.44140625" style="99"/>
    <col min="14" max="14" width="14.33203125" style="99" customWidth="1"/>
    <col min="15" max="15" width="11.44140625" style="99"/>
    <col min="16" max="16" width="14.33203125" style="99" customWidth="1"/>
    <col min="17" max="17" width="22.21875" style="99" customWidth="1"/>
    <col min="18" max="18" width="3.6640625" style="99" customWidth="1"/>
    <col min="19" max="19" width="7.6640625" style="99" customWidth="1"/>
    <col min="20" max="21" width="9.6640625" style="99" customWidth="1"/>
    <col min="22" max="22" width="3.33203125" style="99" customWidth="1"/>
    <col min="23" max="16384" width="11.44140625" style="99"/>
  </cols>
  <sheetData>
    <row r="1" spans="2:22" ht="15" customHeight="1">
      <c r="S1" s="100"/>
      <c r="T1" s="100"/>
      <c r="U1" s="101"/>
    </row>
    <row r="2" spans="2:22" ht="15" customHeight="1"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102"/>
      <c r="S2" s="103"/>
      <c r="T2" s="104"/>
      <c r="U2" s="104"/>
    </row>
    <row r="3" spans="2:22" ht="19.5" customHeight="1">
      <c r="C3" s="105"/>
      <c r="D3" s="421" t="s">
        <v>631</v>
      </c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105"/>
      <c r="S3" s="422"/>
      <c r="T3" s="422"/>
      <c r="U3" s="104"/>
    </row>
    <row r="4" spans="2:22" ht="19.5" customHeight="1">
      <c r="C4" s="63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63"/>
      <c r="Q4" s="63"/>
      <c r="S4" s="104"/>
      <c r="T4" s="104"/>
      <c r="U4" s="104"/>
    </row>
    <row r="5" spans="2:22" ht="15.75" customHeight="1">
      <c r="S5" s="101"/>
      <c r="T5" s="101"/>
      <c r="U5" s="101"/>
    </row>
    <row r="7" spans="2:22" ht="15.75" customHeight="1">
      <c r="B7" s="107"/>
      <c r="C7" s="423" t="s">
        <v>130</v>
      </c>
      <c r="D7" s="423"/>
      <c r="F7" s="424" t="s">
        <v>117</v>
      </c>
      <c r="G7" s="424"/>
      <c r="H7" s="424"/>
      <c r="I7" s="424"/>
      <c r="J7" s="424"/>
      <c r="K7" s="424"/>
      <c r="L7" s="424"/>
      <c r="M7" s="424"/>
      <c r="N7" s="424"/>
      <c r="O7" s="424"/>
      <c r="P7" s="424"/>
    </row>
    <row r="8" spans="2:22" ht="22.5" customHeight="1">
      <c r="B8" s="107"/>
      <c r="C8" s="423"/>
      <c r="D8" s="423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R8" s="423" t="s">
        <v>438</v>
      </c>
      <c r="S8" s="423"/>
      <c r="T8" s="423"/>
      <c r="U8" s="423"/>
      <c r="V8" s="423"/>
    </row>
    <row r="9" spans="2:22" ht="15.75" customHeight="1">
      <c r="R9" s="423"/>
      <c r="S9" s="423"/>
      <c r="T9" s="423"/>
      <c r="U9" s="423"/>
      <c r="V9" s="423"/>
    </row>
    <row r="10" spans="2:22" ht="15.75" customHeight="1">
      <c r="B10" s="107"/>
      <c r="C10" s="426"/>
      <c r="D10" s="426"/>
      <c r="F10" s="425" t="s">
        <v>256</v>
      </c>
      <c r="G10" s="425"/>
      <c r="H10" s="425"/>
      <c r="I10" s="425"/>
      <c r="J10" s="425"/>
      <c r="K10" s="425"/>
      <c r="L10" s="425"/>
      <c r="M10" s="425"/>
      <c r="N10" s="425"/>
      <c r="O10" s="425"/>
      <c r="P10" s="425"/>
    </row>
    <row r="11" spans="2:22" ht="15.75" customHeight="1">
      <c r="B11" s="107"/>
      <c r="C11" s="427" t="s">
        <v>132</v>
      </c>
      <c r="D11" s="427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R11" s="107"/>
      <c r="S11" s="109"/>
      <c r="T11" s="109"/>
      <c r="U11" s="109"/>
      <c r="V11" s="109"/>
    </row>
    <row r="12" spans="2:22" ht="15.6">
      <c r="B12" s="107"/>
      <c r="C12" s="426"/>
      <c r="D12" s="426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R12" s="107"/>
      <c r="S12" s="397"/>
      <c r="T12" s="397"/>
      <c r="U12" s="397"/>
      <c r="V12" s="109"/>
    </row>
    <row r="13" spans="2:22" ht="15.75" customHeight="1">
      <c r="B13" s="107"/>
      <c r="C13" s="427" t="s">
        <v>134</v>
      </c>
      <c r="D13" s="427"/>
      <c r="F13" s="111"/>
      <c r="G13" s="433" t="s">
        <v>118</v>
      </c>
      <c r="H13" s="433"/>
      <c r="I13" s="433"/>
      <c r="J13" s="433"/>
      <c r="K13" s="111"/>
      <c r="L13" s="111"/>
      <c r="M13" s="111"/>
      <c r="N13" s="433" t="s">
        <v>119</v>
      </c>
      <c r="O13" s="433"/>
      <c r="P13" s="111"/>
      <c r="R13" s="107"/>
      <c r="S13" s="397"/>
      <c r="T13" s="397"/>
      <c r="U13" s="397"/>
      <c r="V13" s="109"/>
    </row>
    <row r="14" spans="2:22" ht="15.75" customHeight="1">
      <c r="B14" s="107"/>
      <c r="C14" s="426"/>
      <c r="D14" s="426"/>
      <c r="F14" s="111"/>
      <c r="G14" s="428"/>
      <c r="H14" s="429"/>
      <c r="I14" s="429"/>
      <c r="J14" s="430"/>
      <c r="K14" s="111"/>
      <c r="L14" s="111"/>
      <c r="M14" s="111"/>
      <c r="N14" s="431"/>
      <c r="O14" s="432"/>
      <c r="P14" s="111"/>
      <c r="R14" s="107"/>
      <c r="S14" s="397"/>
      <c r="T14" s="397"/>
      <c r="U14" s="397"/>
      <c r="V14" s="109"/>
    </row>
    <row r="15" spans="2:22" ht="15.75" customHeight="1">
      <c r="B15" s="107"/>
      <c r="C15" s="427" t="s">
        <v>225</v>
      </c>
      <c r="D15" s="427"/>
      <c r="F15" s="111"/>
      <c r="G15" s="112"/>
      <c r="H15" s="112"/>
      <c r="I15" s="112"/>
      <c r="J15" s="112"/>
      <c r="K15" s="111"/>
      <c r="L15" s="111"/>
      <c r="M15" s="111"/>
      <c r="N15" s="113"/>
      <c r="O15" s="113"/>
      <c r="P15" s="111"/>
      <c r="R15" s="107"/>
      <c r="S15" s="397"/>
      <c r="T15" s="397"/>
      <c r="U15" s="397"/>
      <c r="V15" s="109"/>
    </row>
    <row r="16" spans="2:22" ht="15.75" customHeight="1" thickBot="1">
      <c r="B16" s="107"/>
      <c r="C16" s="426"/>
      <c r="D16" s="426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R16" s="107"/>
      <c r="S16" s="397"/>
      <c r="T16" s="397"/>
      <c r="U16" s="397"/>
      <c r="V16" s="109"/>
    </row>
    <row r="17" spans="2:22" ht="15.75" customHeight="1" thickTop="1">
      <c r="B17" s="107"/>
      <c r="C17" s="427" t="s">
        <v>383</v>
      </c>
      <c r="D17" s="427"/>
      <c r="F17" s="434" t="s">
        <v>120</v>
      </c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R17" s="107"/>
      <c r="S17" s="397"/>
      <c r="T17" s="397"/>
      <c r="U17" s="397"/>
      <c r="V17" s="109"/>
    </row>
    <row r="18" spans="2:22" ht="15.75" customHeight="1">
      <c r="B18" s="107"/>
      <c r="C18" s="426"/>
      <c r="D18" s="426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R18" s="107"/>
      <c r="S18" s="397"/>
      <c r="T18" s="397"/>
      <c r="U18" s="397"/>
      <c r="V18" s="109"/>
    </row>
    <row r="19" spans="2:22" ht="15.75" customHeight="1">
      <c r="B19" s="107"/>
      <c r="C19" s="427" t="s">
        <v>382</v>
      </c>
      <c r="D19" s="427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R19" s="107"/>
      <c r="S19" s="397"/>
      <c r="T19" s="397"/>
      <c r="U19" s="397"/>
      <c r="V19" s="109"/>
    </row>
    <row r="20" spans="2:22" ht="15.75" customHeight="1">
      <c r="B20" s="107"/>
      <c r="C20" s="426"/>
      <c r="D20" s="426"/>
      <c r="F20" s="115"/>
      <c r="G20" s="419" t="s">
        <v>1</v>
      </c>
      <c r="H20" s="419"/>
      <c r="I20" s="115"/>
      <c r="J20" s="419" t="s">
        <v>129</v>
      </c>
      <c r="K20" s="419"/>
      <c r="L20" s="419"/>
      <c r="M20" s="115"/>
      <c r="N20" s="407" t="s">
        <v>2</v>
      </c>
      <c r="O20" s="407"/>
      <c r="P20" s="116"/>
      <c r="R20" s="107"/>
      <c r="S20" s="397"/>
      <c r="T20" s="397"/>
      <c r="U20" s="397"/>
      <c r="V20" s="109"/>
    </row>
    <row r="21" spans="2:22" ht="15.75" customHeight="1">
      <c r="B21" s="107"/>
      <c r="C21" s="427" t="s">
        <v>226</v>
      </c>
      <c r="D21" s="427"/>
      <c r="F21" s="115"/>
      <c r="G21" s="408"/>
      <c r="H21" s="409"/>
      <c r="I21" s="115"/>
      <c r="J21" s="408"/>
      <c r="K21" s="420"/>
      <c r="L21" s="409"/>
      <c r="M21" s="115"/>
      <c r="N21" s="408"/>
      <c r="O21" s="409"/>
      <c r="P21" s="117"/>
      <c r="Q21" s="127" t="s">
        <v>9</v>
      </c>
      <c r="R21" s="107"/>
      <c r="S21" s="397"/>
      <c r="T21" s="397"/>
      <c r="U21" s="397"/>
      <c r="V21" s="109"/>
    </row>
    <row r="22" spans="2:22" ht="15.75" customHeight="1">
      <c r="B22" s="107"/>
      <c r="C22" s="426"/>
      <c r="D22" s="426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27"/>
      <c r="R22" s="107"/>
      <c r="S22" s="397"/>
      <c r="T22" s="397"/>
      <c r="U22" s="397"/>
      <c r="V22" s="109"/>
    </row>
    <row r="23" spans="2:22" ht="15.75" customHeight="1" thickBot="1">
      <c r="B23" s="107"/>
      <c r="C23" s="427" t="s">
        <v>227</v>
      </c>
      <c r="D23" s="427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R23" s="107"/>
      <c r="S23" s="397"/>
      <c r="T23" s="397"/>
      <c r="U23" s="397"/>
      <c r="V23" s="109"/>
    </row>
    <row r="24" spans="2:22" ht="15.75" customHeight="1" thickTop="1">
      <c r="B24" s="107"/>
      <c r="C24" s="426"/>
      <c r="D24" s="426"/>
      <c r="F24" s="410" t="s">
        <v>121</v>
      </c>
      <c r="G24" s="410"/>
      <c r="H24" s="410"/>
      <c r="I24" s="410"/>
      <c r="J24" s="410"/>
      <c r="K24" s="410"/>
      <c r="L24" s="410"/>
      <c r="M24" s="410"/>
      <c r="N24" s="410"/>
      <c r="O24" s="410"/>
      <c r="P24" s="410"/>
      <c r="R24" s="107"/>
      <c r="S24" s="397"/>
      <c r="T24" s="397"/>
      <c r="U24" s="397"/>
      <c r="V24" s="109"/>
    </row>
    <row r="25" spans="2:22" ht="15.75" customHeight="1">
      <c r="B25" s="107"/>
      <c r="C25" s="427" t="s">
        <v>228</v>
      </c>
      <c r="D25" s="427"/>
      <c r="F25" s="410"/>
      <c r="G25" s="410"/>
      <c r="H25" s="410"/>
      <c r="I25" s="410"/>
      <c r="J25" s="410"/>
      <c r="K25" s="410"/>
      <c r="L25" s="410"/>
      <c r="M25" s="410"/>
      <c r="N25" s="410"/>
      <c r="O25" s="410"/>
      <c r="P25" s="410"/>
      <c r="R25" s="107"/>
      <c r="S25" s="397"/>
      <c r="T25" s="397"/>
      <c r="U25" s="397"/>
      <c r="V25" s="109"/>
    </row>
    <row r="26" spans="2:22" ht="19.5" customHeight="1">
      <c r="B26" s="107"/>
      <c r="C26" s="426"/>
      <c r="D26" s="426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R26" s="107"/>
      <c r="S26" s="397"/>
      <c r="T26" s="397"/>
      <c r="U26" s="397"/>
      <c r="V26" s="109"/>
    </row>
    <row r="27" spans="2:22" ht="15.75" customHeight="1">
      <c r="B27" s="107"/>
      <c r="C27" s="427" t="s">
        <v>229</v>
      </c>
      <c r="D27" s="427"/>
      <c r="F27" s="119"/>
      <c r="G27" s="119"/>
      <c r="H27" s="119"/>
      <c r="I27" s="119"/>
      <c r="J27" s="119"/>
      <c r="K27" s="119"/>
      <c r="L27" s="120"/>
      <c r="M27" s="403" t="s">
        <v>435</v>
      </c>
      <c r="N27" s="403"/>
      <c r="O27" s="403"/>
      <c r="P27" s="121"/>
      <c r="R27" s="107"/>
      <c r="S27" s="397"/>
      <c r="T27" s="397"/>
      <c r="U27" s="397"/>
      <c r="V27" s="109"/>
    </row>
    <row r="28" spans="2:22" ht="15.75" customHeight="1" thickBot="1">
      <c r="B28" s="107"/>
      <c r="C28" s="426"/>
      <c r="D28" s="426"/>
      <c r="F28" s="119"/>
      <c r="G28" s="411" t="s">
        <v>122</v>
      </c>
      <c r="H28" s="411"/>
      <c r="I28" s="411" t="s">
        <v>123</v>
      </c>
      <c r="J28" s="411"/>
      <c r="K28" s="120" t="s">
        <v>257</v>
      </c>
      <c r="L28" s="122"/>
      <c r="M28" s="404"/>
      <c r="N28" s="405"/>
      <c r="O28" s="406"/>
      <c r="P28" s="123"/>
      <c r="R28" s="107"/>
      <c r="S28" s="397"/>
      <c r="T28" s="397"/>
      <c r="U28" s="397"/>
      <c r="V28" s="109"/>
    </row>
    <row r="29" spans="2:22" ht="15.75" customHeight="1" thickBot="1">
      <c r="B29" s="107"/>
      <c r="C29" s="427" t="s">
        <v>230</v>
      </c>
      <c r="D29" s="427"/>
      <c r="F29" s="119"/>
      <c r="G29" s="51"/>
      <c r="H29" s="119"/>
      <c r="I29" s="51"/>
      <c r="J29" s="122"/>
      <c r="K29" s="124">
        <f>G29+I29</f>
        <v>0</v>
      </c>
      <c r="L29" s="119"/>
      <c r="M29" s="121"/>
      <c r="N29" s="121"/>
      <c r="O29" s="121"/>
      <c r="P29" s="119"/>
      <c r="R29" s="107"/>
      <c r="S29" s="397"/>
      <c r="T29" s="397"/>
      <c r="U29" s="397"/>
      <c r="V29" s="109"/>
    </row>
    <row r="30" spans="2:22" ht="15.75" customHeight="1">
      <c r="B30" s="107"/>
      <c r="C30" s="426"/>
      <c r="D30" s="426"/>
      <c r="F30" s="119"/>
      <c r="G30" s="435" t="s">
        <v>492</v>
      </c>
      <c r="H30" s="435"/>
      <c r="I30" s="435"/>
      <c r="J30" s="435"/>
      <c r="K30" s="435"/>
      <c r="L30" s="119"/>
      <c r="M30" s="403" t="s">
        <v>436</v>
      </c>
      <c r="N30" s="403"/>
      <c r="O30" s="403"/>
      <c r="P30" s="119"/>
      <c r="R30" s="107"/>
      <c r="S30" s="397"/>
      <c r="T30" s="397"/>
      <c r="U30" s="397"/>
      <c r="V30" s="109"/>
    </row>
    <row r="31" spans="2:22" ht="15.75" customHeight="1">
      <c r="B31" s="107"/>
      <c r="C31" s="427" t="s">
        <v>231</v>
      </c>
      <c r="D31" s="427"/>
      <c r="F31" s="119"/>
      <c r="G31" s="435"/>
      <c r="H31" s="435"/>
      <c r="I31" s="435"/>
      <c r="J31" s="435"/>
      <c r="K31" s="435"/>
      <c r="L31" s="119"/>
      <c r="M31" s="404"/>
      <c r="N31" s="405"/>
      <c r="O31" s="406"/>
      <c r="P31" s="119"/>
      <c r="R31" s="107"/>
      <c r="S31" s="397"/>
      <c r="T31" s="397"/>
      <c r="U31" s="397"/>
      <c r="V31" s="109"/>
    </row>
    <row r="32" spans="2:22" ht="15.75" customHeight="1">
      <c r="B32" s="107"/>
      <c r="C32" s="107"/>
      <c r="D32" s="107"/>
      <c r="F32" s="119"/>
      <c r="G32" s="398" t="s">
        <v>437</v>
      </c>
      <c r="H32" s="398"/>
      <c r="I32" s="398"/>
      <c r="J32" s="398"/>
      <c r="K32" s="398"/>
      <c r="L32" s="398"/>
      <c r="M32" s="398"/>
      <c r="N32" s="398"/>
      <c r="O32" s="398"/>
      <c r="P32" s="119"/>
      <c r="R32" s="107"/>
      <c r="S32" s="397"/>
      <c r="T32" s="397"/>
      <c r="U32" s="397"/>
      <c r="V32" s="109"/>
    </row>
    <row r="33" spans="3:22" ht="15.75" customHeight="1">
      <c r="C33" s="400"/>
      <c r="D33" s="400"/>
      <c r="F33" s="119"/>
      <c r="G33" s="398"/>
      <c r="H33" s="398"/>
      <c r="I33" s="398"/>
      <c r="J33" s="398"/>
      <c r="K33" s="398"/>
      <c r="L33" s="398"/>
      <c r="M33" s="398"/>
      <c r="N33" s="398"/>
      <c r="O33" s="398"/>
      <c r="P33" s="119"/>
      <c r="R33" s="107"/>
      <c r="S33" s="107"/>
      <c r="T33" s="107"/>
      <c r="U33" s="109"/>
      <c r="V33" s="109"/>
    </row>
    <row r="34" spans="3:22" ht="15.75" customHeight="1" thickBot="1">
      <c r="C34" s="400"/>
      <c r="D34" s="400"/>
      <c r="F34" s="126"/>
      <c r="G34" s="399"/>
      <c r="H34" s="399"/>
      <c r="I34" s="399"/>
      <c r="J34" s="399"/>
      <c r="K34" s="399"/>
      <c r="L34" s="399"/>
      <c r="M34" s="399"/>
      <c r="N34" s="399"/>
      <c r="O34" s="399"/>
      <c r="P34" s="126"/>
      <c r="T34" s="127" t="s">
        <v>348</v>
      </c>
    </row>
    <row r="35" spans="3:22" ht="16.5" customHeight="1" thickTop="1">
      <c r="C35" s="127" t="s">
        <v>7</v>
      </c>
      <c r="F35" s="415" t="s">
        <v>342</v>
      </c>
      <c r="G35" s="415"/>
      <c r="H35" s="415"/>
      <c r="I35" s="415"/>
      <c r="J35" s="415"/>
      <c r="K35" s="415"/>
      <c r="L35" s="415"/>
      <c r="M35" s="415"/>
      <c r="N35" s="415"/>
      <c r="O35" s="415"/>
      <c r="P35" s="415"/>
      <c r="R35" s="127"/>
      <c r="S35" s="127"/>
      <c r="T35" s="127" t="s">
        <v>551</v>
      </c>
    </row>
    <row r="36" spans="3:22">
      <c r="C36" s="127" t="s">
        <v>14</v>
      </c>
      <c r="D36" s="128"/>
      <c r="F36" s="415"/>
      <c r="G36" s="415"/>
      <c r="H36" s="415"/>
      <c r="I36" s="415"/>
      <c r="J36" s="415"/>
      <c r="K36" s="415"/>
      <c r="L36" s="415"/>
      <c r="M36" s="415"/>
      <c r="N36" s="415"/>
      <c r="O36" s="415"/>
      <c r="P36" s="415"/>
      <c r="R36" s="127"/>
      <c r="S36" s="127"/>
      <c r="T36" s="127" t="s">
        <v>574</v>
      </c>
    </row>
    <row r="37" spans="3:22">
      <c r="C37" s="127" t="s">
        <v>33</v>
      </c>
      <c r="D37" s="128"/>
      <c r="F37" s="129"/>
      <c r="G37" s="129"/>
      <c r="H37" s="129"/>
      <c r="I37" s="129"/>
      <c r="J37" s="130" t="s">
        <v>430</v>
      </c>
      <c r="K37" s="130" t="s">
        <v>431</v>
      </c>
      <c r="L37" s="130" t="s">
        <v>432</v>
      </c>
      <c r="M37" s="130" t="s">
        <v>429</v>
      </c>
      <c r="N37" s="130" t="s">
        <v>433</v>
      </c>
      <c r="O37" s="130" t="s">
        <v>434</v>
      </c>
      <c r="P37" s="129"/>
      <c r="R37" s="127"/>
      <c r="S37" s="127" t="s">
        <v>439</v>
      </c>
      <c r="T37" s="127" t="s">
        <v>599</v>
      </c>
    </row>
    <row r="38" spans="3:22">
      <c r="C38" s="127" t="s">
        <v>37</v>
      </c>
      <c r="D38" s="127">
        <v>0</v>
      </c>
      <c r="F38" s="401" t="s">
        <v>10</v>
      </c>
      <c r="G38" s="401"/>
      <c r="H38" s="401"/>
      <c r="I38" s="402"/>
      <c r="J38" s="52"/>
      <c r="K38" s="52"/>
      <c r="L38" s="52"/>
      <c r="M38" s="52"/>
      <c r="N38" s="52"/>
      <c r="O38" s="52"/>
      <c r="P38" s="129"/>
      <c r="R38" s="127"/>
      <c r="S38" s="127" t="s">
        <v>440</v>
      </c>
      <c r="T38" s="127" t="s">
        <v>575</v>
      </c>
    </row>
    <row r="39" spans="3:22">
      <c r="C39" s="127" t="s">
        <v>55</v>
      </c>
      <c r="D39" s="127">
        <v>1</v>
      </c>
      <c r="F39" s="401" t="s">
        <v>15</v>
      </c>
      <c r="G39" s="401"/>
      <c r="H39" s="401"/>
      <c r="I39" s="402"/>
      <c r="J39" s="52"/>
      <c r="K39" s="52"/>
      <c r="L39" s="52"/>
      <c r="M39" s="52"/>
      <c r="N39" s="52"/>
      <c r="O39" s="52"/>
      <c r="P39" s="129"/>
      <c r="R39" s="127"/>
      <c r="S39" s="127" t="s">
        <v>441</v>
      </c>
      <c r="T39" s="127" t="s">
        <v>588</v>
      </c>
      <c r="U39" s="127"/>
    </row>
    <row r="40" spans="3:22">
      <c r="C40" s="127" t="s">
        <v>81</v>
      </c>
      <c r="D40" s="127">
        <v>2</v>
      </c>
      <c r="F40" s="401" t="s">
        <v>124</v>
      </c>
      <c r="G40" s="401"/>
      <c r="H40" s="401"/>
      <c r="I40" s="402"/>
      <c r="J40" s="52"/>
      <c r="K40" s="52"/>
      <c r="L40" s="52"/>
      <c r="M40" s="52"/>
      <c r="N40" s="52"/>
      <c r="O40" s="52"/>
      <c r="P40" s="129"/>
      <c r="R40" s="127"/>
      <c r="S40" s="127" t="s">
        <v>442</v>
      </c>
      <c r="T40" s="127" t="s">
        <v>590</v>
      </c>
      <c r="U40" s="127"/>
    </row>
    <row r="41" spans="3:22">
      <c r="C41" s="127" t="s">
        <v>95</v>
      </c>
      <c r="D41" s="127">
        <v>3</v>
      </c>
      <c r="F41" s="401" t="s">
        <v>25</v>
      </c>
      <c r="G41" s="401"/>
      <c r="H41" s="401"/>
      <c r="I41" s="402"/>
      <c r="J41" s="52"/>
      <c r="K41" s="52"/>
      <c r="L41" s="52"/>
      <c r="M41" s="52"/>
      <c r="N41" s="52"/>
      <c r="O41" s="52"/>
      <c r="P41" s="129"/>
      <c r="R41" s="127"/>
      <c r="S41" s="127"/>
      <c r="T41" s="127" t="s">
        <v>596</v>
      </c>
      <c r="U41" s="127"/>
    </row>
    <row r="42" spans="3:22" ht="15.6">
      <c r="C42" s="127" t="s">
        <v>103</v>
      </c>
      <c r="D42" s="127">
        <v>4</v>
      </c>
      <c r="F42" s="401" t="s">
        <v>349</v>
      </c>
      <c r="G42" s="401"/>
      <c r="H42" s="401"/>
      <c r="I42" s="402"/>
      <c r="J42" s="52"/>
      <c r="K42" s="52"/>
      <c r="L42" s="52"/>
      <c r="M42" s="52"/>
      <c r="N42" s="52"/>
      <c r="O42" s="52"/>
      <c r="P42" s="129"/>
      <c r="R42" s="131"/>
      <c r="S42" s="131"/>
      <c r="T42" s="127" t="s">
        <v>609</v>
      </c>
      <c r="U42" s="127"/>
    </row>
    <row r="43" spans="3:22" ht="15.75" customHeight="1">
      <c r="C43" s="127" t="s">
        <v>19</v>
      </c>
      <c r="D43" s="127">
        <v>5</v>
      </c>
      <c r="F43" s="401" t="s">
        <v>38</v>
      </c>
      <c r="G43" s="401"/>
      <c r="H43" s="401"/>
      <c r="I43" s="402"/>
      <c r="J43" s="52"/>
      <c r="K43" s="52"/>
      <c r="L43" s="52"/>
      <c r="M43" s="52"/>
      <c r="N43" s="52"/>
      <c r="O43" s="52"/>
      <c r="P43" s="129"/>
      <c r="R43" s="133"/>
      <c r="S43" s="127" t="s">
        <v>443</v>
      </c>
      <c r="T43" s="127" t="s">
        <v>610</v>
      </c>
      <c r="U43" s="127"/>
    </row>
    <row r="44" spans="3:22" ht="15.75" customHeight="1" thickBot="1">
      <c r="C44" s="127" t="s">
        <v>29</v>
      </c>
      <c r="D44" s="127">
        <v>6</v>
      </c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5"/>
      <c r="R44" s="132"/>
      <c r="S44" s="127" t="s">
        <v>444</v>
      </c>
      <c r="T44" s="127" t="s">
        <v>600</v>
      </c>
      <c r="U44" s="127"/>
    </row>
    <row r="45" spans="3:22" ht="16.2" thickTop="1">
      <c r="D45" s="127">
        <v>7</v>
      </c>
      <c r="F45" s="416" t="s">
        <v>258</v>
      </c>
      <c r="G45" s="416"/>
      <c r="H45" s="416"/>
      <c r="I45" s="416"/>
      <c r="J45" s="416"/>
      <c r="K45" s="416"/>
      <c r="L45" s="416"/>
      <c r="M45" s="416"/>
      <c r="N45" s="416"/>
      <c r="O45" s="416"/>
      <c r="P45" s="416"/>
      <c r="R45" s="133"/>
      <c r="S45" s="127" t="s">
        <v>445</v>
      </c>
      <c r="T45" s="127" t="s">
        <v>573</v>
      </c>
      <c r="U45" s="127"/>
    </row>
    <row r="46" spans="3:22" ht="15.75" customHeight="1">
      <c r="D46" s="127">
        <v>8</v>
      </c>
      <c r="F46" s="416"/>
      <c r="G46" s="416"/>
      <c r="H46" s="416"/>
      <c r="I46" s="416"/>
      <c r="J46" s="416"/>
      <c r="K46" s="416"/>
      <c r="L46" s="416"/>
      <c r="M46" s="416"/>
      <c r="N46" s="416"/>
      <c r="O46" s="416"/>
      <c r="P46" s="416"/>
      <c r="R46" s="131"/>
      <c r="S46" s="127" t="s">
        <v>446</v>
      </c>
      <c r="T46" s="127" t="s">
        <v>604</v>
      </c>
      <c r="U46" s="127"/>
    </row>
    <row r="47" spans="3:22" ht="15.75" customHeight="1">
      <c r="D47" s="127"/>
      <c r="F47" s="417" t="s">
        <v>509</v>
      </c>
      <c r="G47" s="417"/>
      <c r="H47" s="417"/>
      <c r="I47" s="417"/>
      <c r="J47" s="417"/>
      <c r="K47" s="136" t="s">
        <v>510</v>
      </c>
      <c r="L47" s="136" t="s">
        <v>511</v>
      </c>
      <c r="M47" s="136" t="s">
        <v>512</v>
      </c>
      <c r="N47" s="136" t="s">
        <v>513</v>
      </c>
      <c r="O47" s="136" t="s">
        <v>514</v>
      </c>
      <c r="P47" s="136"/>
      <c r="R47" s="131"/>
      <c r="S47" s="127" t="s">
        <v>447</v>
      </c>
      <c r="T47" s="127" t="s">
        <v>578</v>
      </c>
      <c r="U47" s="127"/>
    </row>
    <row r="48" spans="3:22" ht="15.6">
      <c r="D48" s="127">
        <v>9</v>
      </c>
      <c r="F48" s="137" t="s">
        <v>149</v>
      </c>
      <c r="G48" s="137"/>
      <c r="H48" s="137"/>
      <c r="I48" s="137"/>
      <c r="J48" s="137"/>
      <c r="K48" s="91"/>
      <c r="L48" s="91"/>
      <c r="M48" s="91"/>
      <c r="N48" s="91"/>
      <c r="O48" s="91"/>
      <c r="P48" s="138"/>
      <c r="R48" s="139"/>
      <c r="S48" s="127" t="s">
        <v>448</v>
      </c>
      <c r="T48" s="127" t="s">
        <v>605</v>
      </c>
      <c r="U48" s="127"/>
    </row>
    <row r="49" spans="1:22" ht="15.75" customHeight="1">
      <c r="D49" s="127">
        <v>10</v>
      </c>
      <c r="F49" s="137" t="s">
        <v>125</v>
      </c>
      <c r="G49" s="137"/>
      <c r="H49" s="137"/>
      <c r="I49" s="137"/>
      <c r="J49" s="136"/>
      <c r="K49" s="91"/>
      <c r="L49" s="91"/>
      <c r="M49" s="91"/>
      <c r="N49" s="91"/>
      <c r="O49" s="91"/>
      <c r="P49" s="136"/>
      <c r="R49" s="131"/>
      <c r="T49" s="127" t="s">
        <v>570</v>
      </c>
      <c r="U49" s="127"/>
    </row>
    <row r="50" spans="1:22" ht="15.6">
      <c r="D50" s="128"/>
      <c r="F50" s="137" t="s">
        <v>126</v>
      </c>
      <c r="G50" s="137"/>
      <c r="H50" s="137"/>
      <c r="I50" s="137"/>
      <c r="J50" s="136"/>
      <c r="K50" s="91"/>
      <c r="L50" s="91"/>
      <c r="M50" s="91"/>
      <c r="N50" s="91"/>
      <c r="O50" s="91"/>
      <c r="P50" s="136"/>
      <c r="R50" s="139"/>
      <c r="S50" s="289"/>
      <c r="T50" s="127" t="s">
        <v>602</v>
      </c>
      <c r="U50" s="127"/>
    </row>
    <row r="51" spans="1:22" ht="15.75" customHeight="1">
      <c r="D51" s="128"/>
      <c r="F51" s="137" t="s">
        <v>127</v>
      </c>
      <c r="G51" s="137"/>
      <c r="H51" s="137"/>
      <c r="I51" s="137"/>
      <c r="J51" s="136"/>
      <c r="K51" s="91"/>
      <c r="L51" s="91"/>
      <c r="M51" s="91"/>
      <c r="N51" s="91"/>
      <c r="O51" s="91"/>
      <c r="P51" s="136"/>
      <c r="R51" s="127"/>
      <c r="S51" s="289"/>
      <c r="T51" s="127" t="s">
        <v>548</v>
      </c>
    </row>
    <row r="52" spans="1:22">
      <c r="D52" s="128"/>
      <c r="F52" s="137" t="s">
        <v>128</v>
      </c>
      <c r="G52" s="137"/>
      <c r="H52" s="137"/>
      <c r="I52" s="137"/>
      <c r="J52" s="136"/>
      <c r="K52" s="91"/>
      <c r="L52" s="91"/>
      <c r="M52" s="91"/>
      <c r="N52" s="91"/>
      <c r="O52" s="91"/>
      <c r="P52" s="136"/>
      <c r="R52" s="128"/>
      <c r="S52" s="289"/>
      <c r="T52" s="127" t="s">
        <v>546</v>
      </c>
    </row>
    <row r="53" spans="1:22" ht="16.5" customHeight="1">
      <c r="D53" s="128"/>
      <c r="F53" s="137" t="s">
        <v>450</v>
      </c>
      <c r="G53" s="137"/>
      <c r="H53" s="137"/>
      <c r="I53" s="137"/>
      <c r="J53" s="136"/>
      <c r="K53" s="91"/>
      <c r="L53" s="91"/>
      <c r="M53" s="91"/>
      <c r="N53" s="91"/>
      <c r="O53" s="91"/>
      <c r="P53" s="136"/>
      <c r="S53" s="289"/>
      <c r="T53" s="127" t="s">
        <v>576</v>
      </c>
    </row>
    <row r="54" spans="1:22" ht="16.5" customHeight="1">
      <c r="D54" s="128"/>
      <c r="F54" s="137" t="s">
        <v>451</v>
      </c>
      <c r="G54" s="137"/>
      <c r="H54" s="137"/>
      <c r="I54" s="137"/>
      <c r="J54" s="136"/>
      <c r="K54" s="91"/>
      <c r="L54" s="91"/>
      <c r="M54" s="91"/>
      <c r="N54" s="91"/>
      <c r="O54" s="91"/>
      <c r="P54" s="136"/>
      <c r="S54" s="289"/>
      <c r="T54" s="127" t="s">
        <v>606</v>
      </c>
    </row>
    <row r="55" spans="1:22" ht="16.5" customHeight="1">
      <c r="D55" s="128"/>
      <c r="F55" s="137"/>
      <c r="G55" s="137"/>
      <c r="H55" s="137"/>
      <c r="I55" s="137"/>
      <c r="J55" s="136"/>
      <c r="K55" s="137"/>
      <c r="L55" s="136"/>
      <c r="M55" s="136"/>
      <c r="N55" s="136"/>
      <c r="O55" s="136"/>
      <c r="P55" s="136"/>
      <c r="S55" s="289"/>
      <c r="T55" s="127" t="s">
        <v>608</v>
      </c>
    </row>
    <row r="56" spans="1:22" ht="16.5" customHeight="1">
      <c r="D56" s="128"/>
      <c r="F56" s="137"/>
      <c r="G56" s="418" t="s">
        <v>259</v>
      </c>
      <c r="H56" s="418"/>
      <c r="I56" s="418"/>
      <c r="J56" s="138"/>
      <c r="K56" s="136" t="s">
        <v>449</v>
      </c>
      <c r="L56" s="136"/>
      <c r="M56" s="136"/>
      <c r="N56" s="136"/>
      <c r="O56" s="136"/>
      <c r="P56" s="136"/>
      <c r="T56" s="127" t="s">
        <v>553</v>
      </c>
    </row>
    <row r="57" spans="1:22" ht="16.5" customHeight="1">
      <c r="D57" s="128"/>
      <c r="F57" s="137"/>
      <c r="G57" s="95"/>
      <c r="H57" s="136"/>
      <c r="I57" s="136"/>
      <c r="J57" s="138"/>
      <c r="K57" s="53"/>
      <c r="L57" s="136"/>
      <c r="M57" s="136"/>
      <c r="N57" s="136"/>
      <c r="O57" s="136"/>
      <c r="P57" s="136"/>
      <c r="T57" s="127" t="s">
        <v>568</v>
      </c>
    </row>
    <row r="58" spans="1:22" ht="16.5" customHeight="1">
      <c r="D58" s="128"/>
      <c r="F58" s="137"/>
      <c r="G58" s="137"/>
      <c r="H58" s="137"/>
      <c r="I58" s="137"/>
      <c r="J58" s="136"/>
      <c r="K58" s="137"/>
      <c r="L58" s="136"/>
      <c r="M58" s="136"/>
      <c r="N58" s="136"/>
      <c r="O58" s="136"/>
      <c r="P58" s="136"/>
      <c r="T58" s="127" t="s">
        <v>545</v>
      </c>
    </row>
    <row r="59" spans="1:22" ht="16.5" customHeight="1">
      <c r="D59" s="128"/>
      <c r="F59" s="137"/>
      <c r="G59" s="137"/>
      <c r="H59" s="137"/>
      <c r="I59" s="137"/>
      <c r="J59" s="136"/>
      <c r="K59" s="137"/>
      <c r="L59" s="136"/>
      <c r="M59" s="136"/>
      <c r="N59" s="136"/>
      <c r="O59" s="136"/>
      <c r="P59" s="136"/>
      <c r="T59" s="127" t="s">
        <v>587</v>
      </c>
    </row>
    <row r="60" spans="1:22" ht="16.5" customHeight="1">
      <c r="D60" s="128"/>
      <c r="F60" s="137"/>
      <c r="G60" s="137"/>
      <c r="H60" s="137"/>
      <c r="I60" s="137"/>
      <c r="J60" s="136"/>
      <c r="K60" s="137"/>
      <c r="L60" s="136"/>
      <c r="M60" s="136"/>
      <c r="N60" s="136"/>
      <c r="O60" s="136"/>
      <c r="P60" s="136"/>
      <c r="T60" s="127" t="s">
        <v>584</v>
      </c>
    </row>
    <row r="61" spans="1:22" ht="16.5" customHeight="1">
      <c r="D61" s="128"/>
      <c r="F61" s="137"/>
      <c r="G61" s="137"/>
      <c r="H61" s="137"/>
      <c r="I61" s="137"/>
      <c r="J61" s="136"/>
      <c r="K61" s="137"/>
      <c r="L61" s="136"/>
      <c r="M61" s="136"/>
      <c r="N61" s="136"/>
      <c r="O61" s="136"/>
      <c r="P61" s="136"/>
      <c r="T61" s="127" t="s">
        <v>542</v>
      </c>
    </row>
    <row r="62" spans="1:22" ht="16.5" customHeight="1">
      <c r="D62" s="128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T62" s="127" t="s">
        <v>547</v>
      </c>
    </row>
    <row r="63" spans="1:22" ht="15" thickBot="1">
      <c r="A63" s="101"/>
      <c r="B63" s="101"/>
      <c r="C63" s="101"/>
      <c r="E63" s="101"/>
      <c r="F63" s="140"/>
      <c r="G63" s="140"/>
      <c r="H63" s="141"/>
      <c r="I63" s="142"/>
      <c r="J63" s="140"/>
      <c r="K63" s="140"/>
      <c r="L63" s="140"/>
      <c r="M63" s="140"/>
      <c r="N63" s="140"/>
      <c r="O63" s="140"/>
      <c r="P63" s="140"/>
      <c r="Q63" s="101"/>
      <c r="T63" s="127" t="s">
        <v>556</v>
      </c>
      <c r="U63" s="101"/>
      <c r="V63" s="101"/>
    </row>
    <row r="64" spans="1:22" ht="15" thickTop="1">
      <c r="A64" s="101"/>
      <c r="B64" s="101"/>
      <c r="C64" s="101"/>
      <c r="E64" s="101"/>
      <c r="F64" s="412" t="s">
        <v>255</v>
      </c>
      <c r="G64" s="412"/>
      <c r="H64" s="413" t="s">
        <v>117</v>
      </c>
      <c r="I64" s="413"/>
      <c r="J64" s="413"/>
      <c r="K64" s="413"/>
      <c r="L64" s="413"/>
      <c r="M64" s="413"/>
      <c r="N64" s="413"/>
      <c r="O64" s="414" t="s">
        <v>147</v>
      </c>
      <c r="P64" s="414"/>
      <c r="Q64" s="101"/>
      <c r="T64" s="127" t="s">
        <v>583</v>
      </c>
      <c r="U64" s="101"/>
      <c r="V64" s="101"/>
    </row>
    <row r="65" spans="1:22">
      <c r="A65" s="101"/>
      <c r="B65" s="101"/>
      <c r="C65" s="101"/>
      <c r="E65" s="101"/>
      <c r="F65" s="412"/>
      <c r="G65" s="412"/>
      <c r="H65" s="413"/>
      <c r="I65" s="413"/>
      <c r="J65" s="413"/>
      <c r="K65" s="413"/>
      <c r="L65" s="413"/>
      <c r="M65" s="413"/>
      <c r="N65" s="413"/>
      <c r="O65" s="414"/>
      <c r="P65" s="414"/>
      <c r="Q65" s="101"/>
      <c r="T65" s="127" t="s">
        <v>550</v>
      </c>
      <c r="U65" s="101"/>
      <c r="V65" s="101"/>
    </row>
    <row r="66" spans="1:22">
      <c r="A66" s="101"/>
      <c r="B66" s="101"/>
      <c r="C66" s="101"/>
      <c r="E66" s="101"/>
      <c r="Q66" s="101"/>
      <c r="T66" s="127" t="s">
        <v>577</v>
      </c>
      <c r="U66" s="101"/>
      <c r="V66" s="101"/>
    </row>
    <row r="67" spans="1:22">
      <c r="T67" s="127" t="s">
        <v>557</v>
      </c>
    </row>
    <row r="68" spans="1:22" ht="15" customHeight="1">
      <c r="T68" s="127" t="s">
        <v>589</v>
      </c>
    </row>
    <row r="69" spans="1:22" ht="15" customHeight="1">
      <c r="T69" s="127" t="s">
        <v>554</v>
      </c>
    </row>
    <row r="70" spans="1:22">
      <c r="T70" s="127" t="s">
        <v>555</v>
      </c>
    </row>
    <row r="71" spans="1:22">
      <c r="T71" s="127" t="s">
        <v>561</v>
      </c>
    </row>
    <row r="72" spans="1:22">
      <c r="T72" s="127" t="s">
        <v>592</v>
      </c>
    </row>
    <row r="73" spans="1:22">
      <c r="T73" s="127" t="s">
        <v>549</v>
      </c>
    </row>
    <row r="74" spans="1:22">
      <c r="T74" s="127" t="s">
        <v>601</v>
      </c>
    </row>
    <row r="75" spans="1:22">
      <c r="T75" s="127" t="s">
        <v>571</v>
      </c>
    </row>
    <row r="76" spans="1:22">
      <c r="T76" s="127" t="s">
        <v>579</v>
      </c>
    </row>
    <row r="77" spans="1:22">
      <c r="T77" s="127" t="s">
        <v>594</v>
      </c>
    </row>
    <row r="78" spans="1:22">
      <c r="T78" s="127" t="s">
        <v>598</v>
      </c>
    </row>
    <row r="79" spans="1:22">
      <c r="T79" s="127" t="s">
        <v>582</v>
      </c>
    </row>
    <row r="80" spans="1:22">
      <c r="T80" s="127" t="s">
        <v>613</v>
      </c>
    </row>
    <row r="81" spans="20:20">
      <c r="T81" s="127" t="s">
        <v>607</v>
      </c>
    </row>
    <row r="82" spans="20:20">
      <c r="T82" s="127" t="s">
        <v>565</v>
      </c>
    </row>
    <row r="83" spans="20:20">
      <c r="T83" s="127" t="s">
        <v>55</v>
      </c>
    </row>
    <row r="84" spans="20:20">
      <c r="T84" s="127" t="s">
        <v>591</v>
      </c>
    </row>
    <row r="85" spans="20:20">
      <c r="T85" s="127" t="s">
        <v>581</v>
      </c>
    </row>
    <row r="86" spans="20:20">
      <c r="T86" s="127" t="s">
        <v>603</v>
      </c>
    </row>
    <row r="87" spans="20:20">
      <c r="T87" s="127" t="s">
        <v>552</v>
      </c>
    </row>
    <row r="88" spans="20:20">
      <c r="T88" s="127" t="s">
        <v>559</v>
      </c>
    </row>
    <row r="89" spans="20:20">
      <c r="T89" s="127" t="s">
        <v>562</v>
      </c>
    </row>
    <row r="90" spans="20:20">
      <c r="T90" s="127" t="s">
        <v>586</v>
      </c>
    </row>
    <row r="91" spans="20:20">
      <c r="T91" s="127" t="s">
        <v>611</v>
      </c>
    </row>
    <row r="92" spans="20:20">
      <c r="T92" s="127" t="s">
        <v>95</v>
      </c>
    </row>
    <row r="93" spans="20:20">
      <c r="T93" s="127" t="s">
        <v>541</v>
      </c>
    </row>
    <row r="94" spans="20:20">
      <c r="T94" s="127" t="s">
        <v>580</v>
      </c>
    </row>
    <row r="95" spans="20:20">
      <c r="T95" s="127" t="s">
        <v>566</v>
      </c>
    </row>
    <row r="96" spans="20:20">
      <c r="T96" s="127" t="s">
        <v>567</v>
      </c>
    </row>
    <row r="97" spans="20:20">
      <c r="T97" s="127" t="s">
        <v>612</v>
      </c>
    </row>
    <row r="98" spans="20:20">
      <c r="T98" s="127" t="s">
        <v>540</v>
      </c>
    </row>
    <row r="99" spans="20:20">
      <c r="T99" s="127" t="s">
        <v>543</v>
      </c>
    </row>
    <row r="100" spans="20:20">
      <c r="T100" s="127" t="s">
        <v>558</v>
      </c>
    </row>
    <row r="101" spans="20:20">
      <c r="T101" s="127" t="s">
        <v>564</v>
      </c>
    </row>
    <row r="102" spans="20:20">
      <c r="T102" s="127" t="s">
        <v>595</v>
      </c>
    </row>
    <row r="103" spans="20:20">
      <c r="T103" s="127" t="s">
        <v>597</v>
      </c>
    </row>
    <row r="104" spans="20:20">
      <c r="T104" s="127" t="s">
        <v>569</v>
      </c>
    </row>
    <row r="105" spans="20:20">
      <c r="T105" s="127" t="s">
        <v>563</v>
      </c>
    </row>
    <row r="106" spans="20:20">
      <c r="T106" s="127" t="s">
        <v>593</v>
      </c>
    </row>
    <row r="107" spans="20:20">
      <c r="T107" s="127" t="s">
        <v>572</v>
      </c>
    </row>
    <row r="108" spans="20:20">
      <c r="T108" s="127" t="s">
        <v>585</v>
      </c>
    </row>
    <row r="109" spans="20:20">
      <c r="T109" s="127" t="s">
        <v>560</v>
      </c>
    </row>
  </sheetData>
  <sheetProtection password="DFED" sheet="1" objects="1" scenarios="1"/>
  <sortState ref="C35:C44">
    <sortCondition ref="C35"/>
  </sortState>
  <mergeCells count="64">
    <mergeCell ref="G30:K31"/>
    <mergeCell ref="C34:D34"/>
    <mergeCell ref="C25:D25"/>
    <mergeCell ref="C26:D26"/>
    <mergeCell ref="C27:D27"/>
    <mergeCell ref="C28:D28"/>
    <mergeCell ref="C29:D29"/>
    <mergeCell ref="I28:J28"/>
    <mergeCell ref="C22:D22"/>
    <mergeCell ref="C23:D23"/>
    <mergeCell ref="C24:D24"/>
    <mergeCell ref="C30:D30"/>
    <mergeCell ref="C31:D31"/>
    <mergeCell ref="C17:D17"/>
    <mergeCell ref="C18:D18"/>
    <mergeCell ref="C19:D19"/>
    <mergeCell ref="C20:D20"/>
    <mergeCell ref="C21:D21"/>
    <mergeCell ref="C12:D12"/>
    <mergeCell ref="C13:D13"/>
    <mergeCell ref="C14:D14"/>
    <mergeCell ref="C15:D15"/>
    <mergeCell ref="C16:D16"/>
    <mergeCell ref="G14:J14"/>
    <mergeCell ref="N14:O14"/>
    <mergeCell ref="G13:J13"/>
    <mergeCell ref="N13:O13"/>
    <mergeCell ref="F17:P18"/>
    <mergeCell ref="D3:P3"/>
    <mergeCell ref="S3:T3"/>
    <mergeCell ref="C7:D8"/>
    <mergeCell ref="F7:P8"/>
    <mergeCell ref="F10:P11"/>
    <mergeCell ref="C10:D10"/>
    <mergeCell ref="C11:D11"/>
    <mergeCell ref="R8:V9"/>
    <mergeCell ref="M28:O28"/>
    <mergeCell ref="G21:H21"/>
    <mergeCell ref="G20:H20"/>
    <mergeCell ref="J21:L21"/>
    <mergeCell ref="J20:L20"/>
    <mergeCell ref="F64:G65"/>
    <mergeCell ref="H64:N65"/>
    <mergeCell ref="O64:P65"/>
    <mergeCell ref="F35:P36"/>
    <mergeCell ref="F45:P46"/>
    <mergeCell ref="F47:J47"/>
    <mergeCell ref="G56:I56"/>
    <mergeCell ref="S12:U32"/>
    <mergeCell ref="G32:O34"/>
    <mergeCell ref="C33:D33"/>
    <mergeCell ref="F43:I43"/>
    <mergeCell ref="F42:I42"/>
    <mergeCell ref="F38:I38"/>
    <mergeCell ref="F39:I39"/>
    <mergeCell ref="F40:I40"/>
    <mergeCell ref="F41:I41"/>
    <mergeCell ref="M30:O30"/>
    <mergeCell ref="M31:O31"/>
    <mergeCell ref="N20:O20"/>
    <mergeCell ref="N21:O21"/>
    <mergeCell ref="F24:P25"/>
    <mergeCell ref="G28:H28"/>
    <mergeCell ref="M27:O27"/>
  </mergeCells>
  <dataValidations count="8">
    <dataValidation type="list" allowBlank="1" showInputMessage="1" showErrorMessage="1" sqref="J21:L21">
      <formula1>$T$35:$T$109</formula1>
    </dataValidation>
    <dataValidation type="list" allowBlank="1" showInputMessage="1" showErrorMessage="1" sqref="M31:O31">
      <formula1>$S$43:$S$48</formula1>
    </dataValidation>
    <dataValidation type="list" allowBlank="1" showInputMessage="1" showErrorMessage="1" sqref="M28:O28">
      <formula1>$S$37:$S$40</formula1>
    </dataValidation>
    <dataValidation type="list" allowBlank="1" showInputMessage="1" showErrorMessage="1" sqref="J44:O44">
      <formula1>$R$38:$R$41</formula1>
    </dataValidation>
    <dataValidation type="list" allowBlank="1" showInputMessage="1" showErrorMessage="1" sqref="J38:O43 K49:K54">
      <formula1>$D$39:$D$49</formula1>
    </dataValidation>
    <dataValidation type="list" allowBlank="1" showInputMessage="1" showErrorMessage="1" sqref="K48 K57">
      <formula1>$D$38:$D$49</formula1>
    </dataValidation>
    <dataValidation type="list" allowBlank="1" showInputMessage="1" showErrorMessage="1" sqref="G21:H21">
      <formula1>$C$35:$C$44</formula1>
    </dataValidation>
    <dataValidation type="list" allowBlank="1" showInputMessage="1" showErrorMessage="1" sqref="N21:O21">
      <formula1>$Q$21:$Q$22</formula1>
    </dataValidation>
  </dataValidations>
  <hyperlinks>
    <hyperlink ref="C11" location="'1. Instruccions'!A1" display="Instruccions de l'eina"/>
    <hyperlink ref="C13" location="'1. Instruccions'!A1" display="Instruccions de l'eina"/>
    <hyperlink ref="C15" location="'1. Instruccions'!A1" display="Instruccions de l'eina"/>
    <hyperlink ref="C17" location="'1. Instruccions'!A1" display="Instruccions de l'eina"/>
    <hyperlink ref="C19" location="'1. Instruccions'!A1" display="Instruccions de l'eina"/>
    <hyperlink ref="C21" location="'1. Instruccions'!A1" display="Instruccions de l'eina"/>
    <hyperlink ref="C23" location="'1. Instruccions'!A1" display="Instruccions de l'eina"/>
    <hyperlink ref="C25" location="'1. Instruccions'!A1" display="Instruccions de l'eina"/>
    <hyperlink ref="C27" location="'1. Instruccions'!A1" display="Instruccions de l'eina"/>
    <hyperlink ref="C29" location="'1. Instruccions'!A1" display="Instruccions de l'eina"/>
    <hyperlink ref="C31" location="'1. Instruccions'!A1" display="Instruccions de l'eina"/>
    <hyperlink ref="C11:D11" location="Instruccions!A1" display="Instruccions de l'eina"/>
    <hyperlink ref="C13:D13" location="'Dades Centre'!A1" display="Dades del centre"/>
    <hyperlink ref="C15:D15" location="Hipòtesis!A1" display="Hipòtesis del centre"/>
    <hyperlink ref="C17:D17" location="Climatització!A1" display="Consum climatització"/>
    <hyperlink ref="C19:D19" location="Mobilitat!A1" display="Mobilitat alumnat"/>
    <hyperlink ref="C21:D21" location="Electricitat!A1" display="Consum elèctric"/>
    <hyperlink ref="C23:D23" location="Aigua!A1" display="Consum d'aigua"/>
    <hyperlink ref="C25:D25" location="Residus!A1" display="Generació de residus"/>
    <hyperlink ref="C27:D27" location="Resultats!A1" display="Resultats finals"/>
    <hyperlink ref="C29:D29" location="'Hip vs real'!A1" display="Hipòtesis vs Realitat"/>
    <hyperlink ref="C31:D31" location="'Conclusions finals'!A1" display="Conclusions finals"/>
  </hyperlinks>
  <pageMargins left="0.7" right="0.7" top="0.75" bottom="0.75" header="0.3" footer="0.3"/>
  <pageSetup paperSize="9" orientation="portrait" r:id="rId1"/>
  <drawing r:id="rId2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85EB5F2-1395-4313-AC89-C795CF769C60}">
          <x14:formula1>
            <xm:f>'no tocar'!$C$6:$C$15</xm:f>
          </x14:formula1>
          <xm:sqref>G21:H21</xm:sqref>
        </x14:dataValidation>
        <x14:dataValidation type="list" allowBlank="1" showInputMessage="1" showErrorMessage="1" xr:uid="{FAE1F7E6-BC8D-4647-9B0B-C3410FEFB11D}">
          <x14:formula1>
            <xm:f>'no tocar'!$D$6</xm:f>
          </x14:formula1>
          <xm:sqref>N21 P21</xm:sqref>
        </x14:dataValidation>
        <x14:dataValidation type="list" allowBlank="1" showInputMessage="1" showErrorMessage="1" xr:uid="{D065AB28-911C-4E91-85F4-B2A30E06FA2C}">
          <x14:formula1>
            <xm:f>'no tocar'!$F$6:$F$11</xm:f>
          </x14:formula1>
          <xm:sqref>K62 K57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B1:V93"/>
  <sheetViews>
    <sheetView topLeftCell="A55" zoomScale="80" zoomScaleNormal="80" workbookViewId="0">
      <selection activeCell="J68" sqref="J68:L69"/>
    </sheetView>
  </sheetViews>
  <sheetFormatPr baseColWidth="10" defaultColWidth="11.44140625" defaultRowHeight="14.4"/>
  <cols>
    <col min="1" max="1" width="5.109375" style="99" customWidth="1"/>
    <col min="2" max="2" width="4.44140625" style="99" customWidth="1"/>
    <col min="3" max="3" width="18.44140625" style="99" customWidth="1"/>
    <col min="4" max="4" width="15.109375" style="99" customWidth="1"/>
    <col min="5" max="10" width="11.44140625" style="99" customWidth="1"/>
    <col min="11" max="11" width="3.5546875" style="99" customWidth="1"/>
    <col min="12" max="13" width="11.44140625" style="99"/>
    <col min="14" max="14" width="11.44140625" style="99" customWidth="1"/>
    <col min="15" max="15" width="11.44140625" style="99"/>
    <col min="16" max="16" width="19.21875" style="99" customWidth="1"/>
    <col min="17" max="17" width="15.44140625" style="99" customWidth="1"/>
    <col min="18" max="18" width="3.6640625" style="99" customWidth="1"/>
    <col min="19" max="19" width="13.5546875" style="99" customWidth="1"/>
    <col min="20" max="20" width="13.33203125" style="99" customWidth="1"/>
    <col min="21" max="21" width="9.6640625" style="99" customWidth="1"/>
    <col min="22" max="22" width="4" style="99" customWidth="1"/>
    <col min="23" max="23" width="11.44140625" style="99" customWidth="1"/>
    <col min="24" max="16384" width="11.44140625" style="99"/>
  </cols>
  <sheetData>
    <row r="1" spans="2:22" ht="15" customHeight="1">
      <c r="S1" s="146"/>
      <c r="T1" s="146"/>
    </row>
    <row r="2" spans="2:22" ht="15" customHeight="1"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102"/>
      <c r="S2" s="147"/>
      <c r="T2" s="63"/>
      <c r="U2" s="63"/>
    </row>
    <row r="3" spans="2:22" ht="19.5" customHeight="1">
      <c r="C3" s="105"/>
      <c r="D3" s="511" t="s">
        <v>640</v>
      </c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105"/>
      <c r="S3" s="507"/>
      <c r="T3" s="507"/>
      <c r="U3" s="63"/>
    </row>
    <row r="4" spans="2:22" ht="19.5" customHeight="1">
      <c r="C4" s="63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63"/>
      <c r="Q4" s="63"/>
      <c r="S4" s="63"/>
      <c r="T4" s="63"/>
      <c r="U4" s="63"/>
    </row>
    <row r="5" spans="2:22" ht="15.75" customHeight="1"/>
    <row r="7" spans="2:22" ht="15.75" customHeight="1">
      <c r="B7" s="107"/>
      <c r="C7" s="423" t="s">
        <v>130</v>
      </c>
      <c r="D7" s="423"/>
      <c r="F7" s="424" t="s">
        <v>641</v>
      </c>
      <c r="G7" s="424"/>
      <c r="H7" s="424"/>
      <c r="I7" s="424"/>
      <c r="J7" s="424"/>
      <c r="K7" s="424"/>
      <c r="L7" s="424"/>
      <c r="M7" s="424"/>
      <c r="N7" s="424"/>
      <c r="O7" s="424"/>
      <c r="P7" s="424"/>
      <c r="R7" s="423" t="s">
        <v>438</v>
      </c>
      <c r="S7" s="423"/>
      <c r="T7" s="423"/>
      <c r="U7" s="423"/>
      <c r="V7" s="423"/>
    </row>
    <row r="8" spans="2:22" ht="22.5" customHeight="1">
      <c r="B8" s="107"/>
      <c r="C8" s="423"/>
      <c r="D8" s="423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R8" s="423"/>
      <c r="S8" s="423"/>
      <c r="T8" s="423"/>
      <c r="U8" s="423"/>
      <c r="V8" s="423"/>
    </row>
    <row r="9" spans="2:22" ht="15.75" customHeight="1"/>
    <row r="10" spans="2:22" ht="15.75" customHeight="1">
      <c r="B10" s="107"/>
      <c r="C10" s="426"/>
      <c r="D10" s="426"/>
      <c r="F10" s="425" t="s">
        <v>211</v>
      </c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R10" s="107"/>
      <c r="S10" s="109"/>
      <c r="T10" s="109"/>
      <c r="U10" s="109"/>
      <c r="V10" s="109"/>
    </row>
    <row r="11" spans="2:22" ht="15.75" customHeight="1">
      <c r="B11" s="107"/>
      <c r="C11" s="506" t="s">
        <v>132</v>
      </c>
      <c r="D11" s="506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R11" s="107"/>
      <c r="S11" s="397"/>
      <c r="T11" s="397"/>
      <c r="U11" s="397"/>
      <c r="V11" s="109"/>
    </row>
    <row r="12" spans="2:22" ht="16.5" customHeight="1">
      <c r="B12" s="107"/>
      <c r="C12" s="426"/>
      <c r="D12" s="426"/>
      <c r="R12" s="107"/>
      <c r="S12" s="397"/>
      <c r="T12" s="397"/>
      <c r="U12" s="397"/>
      <c r="V12" s="109"/>
    </row>
    <row r="13" spans="2:22" ht="15.75" customHeight="1">
      <c r="B13" s="107"/>
      <c r="C13" s="506" t="s">
        <v>134</v>
      </c>
      <c r="D13" s="506"/>
      <c r="F13" s="460" t="s">
        <v>260</v>
      </c>
      <c r="G13" s="460"/>
      <c r="H13" s="460"/>
      <c r="I13" s="460"/>
      <c r="J13" s="460"/>
      <c r="L13" s="460" t="s">
        <v>212</v>
      </c>
      <c r="M13" s="460"/>
      <c r="N13" s="460"/>
      <c r="O13" s="460"/>
      <c r="P13" s="460"/>
      <c r="R13" s="107"/>
      <c r="S13" s="397"/>
      <c r="T13" s="397"/>
      <c r="U13" s="397"/>
      <c r="V13" s="109"/>
    </row>
    <row r="14" spans="2:22" ht="15.75" customHeight="1">
      <c r="B14" s="107"/>
      <c r="C14" s="426"/>
      <c r="D14" s="426"/>
      <c r="F14" s="460"/>
      <c r="G14" s="460"/>
      <c r="H14" s="460"/>
      <c r="I14" s="460"/>
      <c r="J14" s="460"/>
      <c r="L14" s="460"/>
      <c r="M14" s="460"/>
      <c r="N14" s="460"/>
      <c r="O14" s="460"/>
      <c r="P14" s="460"/>
      <c r="R14" s="107"/>
      <c r="S14" s="397"/>
      <c r="T14" s="397"/>
      <c r="U14" s="397"/>
      <c r="V14" s="109"/>
    </row>
    <row r="15" spans="2:22" ht="15.75" customHeight="1">
      <c r="B15" s="107"/>
      <c r="C15" s="506" t="s">
        <v>225</v>
      </c>
      <c r="D15" s="506"/>
      <c r="F15" s="460"/>
      <c r="G15" s="460"/>
      <c r="H15" s="460"/>
      <c r="I15" s="460"/>
      <c r="J15" s="460"/>
      <c r="L15" s="460"/>
      <c r="M15" s="460"/>
      <c r="N15" s="460"/>
      <c r="O15" s="460"/>
      <c r="P15" s="460"/>
      <c r="R15" s="107"/>
      <c r="S15" s="397"/>
      <c r="T15" s="397"/>
      <c r="U15" s="397"/>
      <c r="V15" s="109"/>
    </row>
    <row r="16" spans="2:22" ht="15.75" customHeight="1">
      <c r="B16" s="107"/>
      <c r="C16" s="426"/>
      <c r="D16" s="426"/>
      <c r="F16" s="461"/>
      <c r="G16" s="462"/>
      <c r="H16" s="462"/>
      <c r="I16" s="462"/>
      <c r="J16" s="463"/>
      <c r="L16" s="477"/>
      <c r="M16" s="472"/>
      <c r="N16" s="472"/>
      <c r="O16" s="472"/>
      <c r="P16" s="478"/>
      <c r="R16" s="107"/>
      <c r="S16" s="397"/>
      <c r="T16" s="397"/>
      <c r="U16" s="397"/>
      <c r="V16" s="109"/>
    </row>
    <row r="17" spans="2:22" ht="15.75" customHeight="1">
      <c r="B17" s="107"/>
      <c r="C17" s="506" t="s">
        <v>383</v>
      </c>
      <c r="D17" s="506"/>
      <c r="F17" s="461"/>
      <c r="G17" s="462"/>
      <c r="H17" s="462"/>
      <c r="I17" s="462"/>
      <c r="J17" s="463"/>
      <c r="L17" s="477"/>
      <c r="M17" s="472"/>
      <c r="N17" s="472"/>
      <c r="O17" s="472"/>
      <c r="P17" s="478"/>
      <c r="R17" s="107"/>
      <c r="S17" s="397"/>
      <c r="T17" s="397"/>
      <c r="U17" s="397"/>
      <c r="V17" s="109"/>
    </row>
    <row r="18" spans="2:22" ht="15.75" customHeight="1">
      <c r="B18" s="107"/>
      <c r="C18" s="426"/>
      <c r="D18" s="426"/>
      <c r="F18" s="461"/>
      <c r="G18" s="462"/>
      <c r="H18" s="462"/>
      <c r="I18" s="462"/>
      <c r="J18" s="463"/>
      <c r="L18" s="477"/>
      <c r="M18" s="472"/>
      <c r="N18" s="472"/>
      <c r="O18" s="472"/>
      <c r="P18" s="478"/>
      <c r="R18" s="107"/>
      <c r="S18" s="397"/>
      <c r="T18" s="397"/>
      <c r="U18" s="397"/>
      <c r="V18" s="109"/>
    </row>
    <row r="19" spans="2:22" ht="15.75" customHeight="1">
      <c r="B19" s="107"/>
      <c r="C19" s="506" t="s">
        <v>382</v>
      </c>
      <c r="D19" s="506"/>
      <c r="F19" s="461"/>
      <c r="G19" s="462"/>
      <c r="H19" s="462"/>
      <c r="I19" s="462"/>
      <c r="J19" s="463"/>
      <c r="L19" s="477"/>
      <c r="M19" s="472"/>
      <c r="N19" s="472"/>
      <c r="O19" s="472"/>
      <c r="P19" s="478"/>
      <c r="R19" s="107"/>
      <c r="S19" s="397"/>
      <c r="T19" s="397"/>
      <c r="U19" s="397"/>
      <c r="V19" s="109"/>
    </row>
    <row r="20" spans="2:22" ht="15.75" customHeight="1">
      <c r="B20" s="107"/>
      <c r="C20" s="426"/>
      <c r="D20" s="426"/>
      <c r="F20" s="461"/>
      <c r="G20" s="462"/>
      <c r="H20" s="462"/>
      <c r="I20" s="462"/>
      <c r="J20" s="463"/>
      <c r="L20" s="477"/>
      <c r="M20" s="472"/>
      <c r="N20" s="472"/>
      <c r="O20" s="472"/>
      <c r="P20" s="478"/>
      <c r="R20" s="107"/>
      <c r="S20" s="397"/>
      <c r="T20" s="397"/>
      <c r="U20" s="397"/>
      <c r="V20" s="109"/>
    </row>
    <row r="21" spans="2:22" ht="15.75" customHeight="1">
      <c r="B21" s="107"/>
      <c r="C21" s="506" t="s">
        <v>226</v>
      </c>
      <c r="D21" s="506"/>
      <c r="F21" s="461"/>
      <c r="G21" s="462"/>
      <c r="H21" s="462"/>
      <c r="I21" s="462"/>
      <c r="J21" s="463"/>
      <c r="L21" s="477"/>
      <c r="M21" s="472"/>
      <c r="N21" s="472"/>
      <c r="O21" s="472"/>
      <c r="P21" s="478"/>
      <c r="R21" s="107"/>
      <c r="S21" s="397"/>
      <c r="T21" s="397"/>
      <c r="U21" s="397"/>
      <c r="V21" s="109"/>
    </row>
    <row r="22" spans="2:22" ht="15.75" customHeight="1">
      <c r="B22" s="107"/>
      <c r="C22" s="426"/>
      <c r="D22" s="426"/>
      <c r="F22" s="461"/>
      <c r="G22" s="462"/>
      <c r="H22" s="462"/>
      <c r="I22" s="462"/>
      <c r="J22" s="463"/>
      <c r="L22" s="477"/>
      <c r="M22" s="472"/>
      <c r="N22" s="472"/>
      <c r="O22" s="472"/>
      <c r="P22" s="478"/>
      <c r="R22" s="107"/>
      <c r="S22" s="397"/>
      <c r="T22" s="397"/>
      <c r="U22" s="397"/>
      <c r="V22" s="109"/>
    </row>
    <row r="23" spans="2:22" ht="15.75" customHeight="1">
      <c r="B23" s="107"/>
      <c r="C23" s="506" t="s">
        <v>227</v>
      </c>
      <c r="D23" s="506"/>
      <c r="F23" s="461"/>
      <c r="G23" s="462"/>
      <c r="H23" s="462"/>
      <c r="I23" s="462"/>
      <c r="J23" s="463"/>
      <c r="L23" s="477"/>
      <c r="M23" s="472"/>
      <c r="N23" s="472"/>
      <c r="O23" s="472"/>
      <c r="P23" s="478"/>
      <c r="R23" s="107"/>
      <c r="S23" s="397"/>
      <c r="T23" s="397"/>
      <c r="U23" s="397"/>
      <c r="V23" s="109"/>
    </row>
    <row r="24" spans="2:22" ht="15.75" customHeight="1">
      <c r="B24" s="107"/>
      <c r="C24" s="426"/>
      <c r="D24" s="426"/>
      <c r="F24" s="461"/>
      <c r="G24" s="462"/>
      <c r="H24" s="462"/>
      <c r="I24" s="462"/>
      <c r="J24" s="463"/>
      <c r="L24" s="477"/>
      <c r="M24" s="472"/>
      <c r="N24" s="472"/>
      <c r="O24" s="472"/>
      <c r="P24" s="478"/>
      <c r="R24" s="107"/>
      <c r="S24" s="397"/>
      <c r="T24" s="397"/>
      <c r="U24" s="397"/>
      <c r="V24" s="109"/>
    </row>
    <row r="25" spans="2:22" ht="15.75" customHeight="1">
      <c r="B25" s="107"/>
      <c r="C25" s="506" t="s">
        <v>228</v>
      </c>
      <c r="D25" s="506"/>
      <c r="F25" s="461"/>
      <c r="G25" s="462"/>
      <c r="H25" s="462"/>
      <c r="I25" s="462"/>
      <c r="J25" s="463"/>
      <c r="L25" s="477"/>
      <c r="M25" s="472"/>
      <c r="N25" s="472"/>
      <c r="O25" s="472"/>
      <c r="P25" s="478"/>
      <c r="R25" s="107"/>
      <c r="S25" s="397"/>
      <c r="T25" s="397"/>
      <c r="U25" s="397"/>
      <c r="V25" s="109"/>
    </row>
    <row r="26" spans="2:22" ht="19.5" customHeight="1">
      <c r="B26" s="107"/>
      <c r="C26" s="426"/>
      <c r="D26" s="426"/>
      <c r="F26" s="461"/>
      <c r="G26" s="462"/>
      <c r="H26" s="462"/>
      <c r="I26" s="462"/>
      <c r="J26" s="463"/>
      <c r="L26" s="477"/>
      <c r="M26" s="472"/>
      <c r="N26" s="472"/>
      <c r="O26" s="472"/>
      <c r="P26" s="478"/>
      <c r="R26" s="107"/>
      <c r="S26" s="397"/>
      <c r="T26" s="397"/>
      <c r="U26" s="397"/>
      <c r="V26" s="109"/>
    </row>
    <row r="27" spans="2:22" ht="15.75" customHeight="1" thickBot="1">
      <c r="B27" s="107"/>
      <c r="C27" s="506" t="s">
        <v>229</v>
      </c>
      <c r="D27" s="506"/>
      <c r="F27" s="464"/>
      <c r="G27" s="465"/>
      <c r="H27" s="465"/>
      <c r="I27" s="465"/>
      <c r="J27" s="466"/>
      <c r="L27" s="479"/>
      <c r="M27" s="480"/>
      <c r="N27" s="480"/>
      <c r="O27" s="480"/>
      <c r="P27" s="481"/>
      <c r="R27" s="107"/>
      <c r="S27" s="397"/>
      <c r="T27" s="397"/>
      <c r="U27" s="397"/>
      <c r="V27" s="109"/>
    </row>
    <row r="28" spans="2:22" ht="15.75" customHeight="1" thickTop="1">
      <c r="B28" s="107"/>
      <c r="C28" s="426"/>
      <c r="D28" s="426"/>
      <c r="R28" s="107"/>
      <c r="S28" s="397"/>
      <c r="T28" s="397"/>
      <c r="U28" s="397"/>
      <c r="V28" s="109"/>
    </row>
    <row r="29" spans="2:22" ht="15.75" customHeight="1">
      <c r="B29" s="107"/>
      <c r="C29" s="506" t="s">
        <v>230</v>
      </c>
      <c r="D29" s="506"/>
      <c r="F29" s="482" t="s">
        <v>261</v>
      </c>
      <c r="G29" s="482"/>
      <c r="H29" s="482"/>
      <c r="I29" s="482"/>
      <c r="J29" s="482"/>
      <c r="L29" s="482" t="s">
        <v>262</v>
      </c>
      <c r="M29" s="482"/>
      <c r="N29" s="482"/>
      <c r="O29" s="482"/>
      <c r="P29" s="482"/>
      <c r="R29" s="107"/>
      <c r="S29" s="397"/>
      <c r="T29" s="397"/>
      <c r="U29" s="397"/>
      <c r="V29" s="109"/>
    </row>
    <row r="30" spans="2:22" ht="15.75" customHeight="1">
      <c r="B30" s="107"/>
      <c r="C30" s="426"/>
      <c r="D30" s="426"/>
      <c r="F30" s="482"/>
      <c r="G30" s="482"/>
      <c r="H30" s="482"/>
      <c r="I30" s="482"/>
      <c r="J30" s="482"/>
      <c r="L30" s="482"/>
      <c r="M30" s="482"/>
      <c r="N30" s="482"/>
      <c r="O30" s="482"/>
      <c r="P30" s="482"/>
      <c r="R30" s="107"/>
      <c r="S30" s="397"/>
      <c r="T30" s="397"/>
      <c r="U30" s="397"/>
      <c r="V30" s="109"/>
    </row>
    <row r="31" spans="2:22" ht="15.75" customHeight="1" thickBot="1">
      <c r="B31" s="107"/>
      <c r="C31" s="506" t="s">
        <v>231</v>
      </c>
      <c r="D31" s="506"/>
      <c r="F31" s="482"/>
      <c r="G31" s="482"/>
      <c r="H31" s="482"/>
      <c r="I31" s="482"/>
      <c r="J31" s="482"/>
      <c r="L31" s="482"/>
      <c r="M31" s="482"/>
      <c r="N31" s="482"/>
      <c r="O31" s="482"/>
      <c r="P31" s="482"/>
      <c r="R31" s="107"/>
      <c r="S31" s="397"/>
      <c r="T31" s="397"/>
      <c r="U31" s="397"/>
      <c r="V31" s="109"/>
    </row>
    <row r="32" spans="2:22" ht="15.75" customHeight="1" thickTop="1">
      <c r="B32" s="107"/>
      <c r="C32" s="107"/>
      <c r="D32" s="107"/>
      <c r="F32" s="148"/>
      <c r="G32" s="149"/>
      <c r="H32" s="149"/>
      <c r="I32" s="149"/>
      <c r="J32" s="150"/>
      <c r="L32" s="483"/>
      <c r="M32" s="484"/>
      <c r="N32" s="484"/>
      <c r="O32" s="484"/>
      <c r="P32" s="485"/>
      <c r="R32" s="107"/>
      <c r="S32" s="107"/>
      <c r="T32" s="107"/>
      <c r="U32" s="109"/>
      <c r="V32" s="109"/>
    </row>
    <row r="33" spans="3:20" ht="15.75" customHeight="1">
      <c r="C33" s="400"/>
      <c r="D33" s="400"/>
      <c r="F33" s="151"/>
      <c r="G33" s="102"/>
      <c r="H33" s="102"/>
      <c r="I33" s="102"/>
      <c r="J33" s="152"/>
      <c r="L33" s="486"/>
      <c r="M33" s="472"/>
      <c r="N33" s="472"/>
      <c r="O33" s="472"/>
      <c r="P33" s="487"/>
      <c r="T33" s="127" t="s">
        <v>348</v>
      </c>
    </row>
    <row r="34" spans="3:20" ht="16.5" customHeight="1">
      <c r="F34" s="151"/>
      <c r="G34" s="102"/>
      <c r="H34" s="102"/>
      <c r="I34" s="102"/>
      <c r="J34" s="152"/>
      <c r="L34" s="486"/>
      <c r="M34" s="472"/>
      <c r="N34" s="472"/>
      <c r="O34" s="472"/>
      <c r="P34" s="487"/>
    </row>
    <row r="35" spans="3:20">
      <c r="F35" s="151"/>
      <c r="G35" s="102"/>
      <c r="H35" s="102"/>
      <c r="I35" s="102"/>
      <c r="J35" s="152"/>
      <c r="L35" s="486"/>
      <c r="M35" s="472"/>
      <c r="N35" s="472"/>
      <c r="O35" s="472"/>
      <c r="P35" s="487"/>
    </row>
    <row r="36" spans="3:20">
      <c r="F36" s="151"/>
      <c r="G36" s="102"/>
      <c r="H36" s="102"/>
      <c r="I36" s="102"/>
      <c r="J36" s="152"/>
      <c r="L36" s="486"/>
      <c r="M36" s="472"/>
      <c r="N36" s="472"/>
      <c r="O36" s="472"/>
      <c r="P36" s="487"/>
    </row>
    <row r="37" spans="3:20">
      <c r="F37" s="151"/>
      <c r="G37" s="102"/>
      <c r="H37" s="102"/>
      <c r="I37" s="102"/>
      <c r="J37" s="152"/>
      <c r="L37" s="486"/>
      <c r="M37" s="472"/>
      <c r="N37" s="472"/>
      <c r="O37" s="472"/>
      <c r="P37" s="487"/>
    </row>
    <row r="38" spans="3:20">
      <c r="F38" s="151"/>
      <c r="G38" s="102"/>
      <c r="H38" s="102"/>
      <c r="I38" s="102"/>
      <c r="J38" s="152"/>
      <c r="L38" s="486"/>
      <c r="M38" s="472"/>
      <c r="N38" s="472"/>
      <c r="O38" s="472"/>
      <c r="P38" s="487"/>
    </row>
    <row r="39" spans="3:20">
      <c r="F39" s="151"/>
      <c r="G39" s="102"/>
      <c r="H39" s="102"/>
      <c r="I39" s="102"/>
      <c r="J39" s="152"/>
      <c r="L39" s="486"/>
      <c r="M39" s="472"/>
      <c r="N39" s="472"/>
      <c r="O39" s="472"/>
      <c r="P39" s="487"/>
    </row>
    <row r="40" spans="3:20">
      <c r="F40" s="151"/>
      <c r="G40" s="102"/>
      <c r="H40" s="102"/>
      <c r="I40" s="102"/>
      <c r="J40" s="152"/>
      <c r="L40" s="486"/>
      <c r="M40" s="472"/>
      <c r="N40" s="472"/>
      <c r="O40" s="472"/>
      <c r="P40" s="487"/>
    </row>
    <row r="41" spans="3:20" ht="15.75" customHeight="1">
      <c r="F41" s="153" t="s">
        <v>265</v>
      </c>
      <c r="G41" s="491"/>
      <c r="H41" s="492"/>
      <c r="I41" s="493"/>
      <c r="J41" s="152"/>
      <c r="L41" s="486"/>
      <c r="M41" s="472"/>
      <c r="N41" s="472"/>
      <c r="O41" s="472"/>
      <c r="P41" s="487"/>
    </row>
    <row r="42" spans="3:20" ht="15.75" customHeight="1">
      <c r="F42" s="151"/>
      <c r="G42" s="494"/>
      <c r="H42" s="495"/>
      <c r="I42" s="496"/>
      <c r="J42" s="152"/>
      <c r="L42" s="486"/>
      <c r="M42" s="472"/>
      <c r="N42" s="472"/>
      <c r="O42" s="472"/>
      <c r="P42" s="487"/>
    </row>
    <row r="43" spans="3:20" ht="15" thickBot="1">
      <c r="F43" s="154"/>
      <c r="G43" s="155"/>
      <c r="H43" s="155"/>
      <c r="I43" s="155"/>
      <c r="J43" s="156"/>
      <c r="L43" s="488"/>
      <c r="M43" s="489"/>
      <c r="N43" s="489"/>
      <c r="O43" s="489"/>
      <c r="P43" s="490"/>
    </row>
    <row r="44" spans="3:20" ht="15.75" customHeight="1" thickTop="1"/>
    <row r="45" spans="3:20">
      <c r="F45" s="467" t="s">
        <v>263</v>
      </c>
      <c r="G45" s="467"/>
      <c r="H45" s="467"/>
      <c r="I45" s="467"/>
      <c r="J45" s="467"/>
      <c r="L45" s="467" t="s">
        <v>264</v>
      </c>
      <c r="M45" s="467"/>
      <c r="N45" s="467"/>
      <c r="O45" s="467"/>
      <c r="P45" s="467"/>
    </row>
    <row r="46" spans="3:20" ht="15.75" customHeight="1">
      <c r="F46" s="467"/>
      <c r="G46" s="467"/>
      <c r="H46" s="467"/>
      <c r="I46" s="467"/>
      <c r="J46" s="467"/>
      <c r="L46" s="467"/>
      <c r="M46" s="467"/>
      <c r="N46" s="467"/>
      <c r="O46" s="467"/>
      <c r="P46" s="467"/>
    </row>
    <row r="47" spans="3:20" ht="15" thickBot="1">
      <c r="F47" s="467"/>
      <c r="G47" s="467"/>
      <c r="H47" s="467"/>
      <c r="I47" s="467"/>
      <c r="J47" s="467"/>
      <c r="L47" s="467"/>
      <c r="M47" s="467"/>
      <c r="N47" s="467"/>
      <c r="O47" s="467"/>
      <c r="P47" s="467"/>
    </row>
    <row r="48" spans="3:20" ht="15.75" customHeight="1" thickTop="1">
      <c r="F48" s="157"/>
      <c r="G48" s="158"/>
      <c r="H48" s="158"/>
      <c r="I48" s="158"/>
      <c r="J48" s="159"/>
      <c r="L48" s="468"/>
      <c r="M48" s="469"/>
      <c r="N48" s="469"/>
      <c r="O48" s="469"/>
      <c r="P48" s="470"/>
    </row>
    <row r="49" spans="6:16">
      <c r="F49" s="160"/>
      <c r="G49" s="102"/>
      <c r="H49" s="102"/>
      <c r="I49" s="102"/>
      <c r="J49" s="161"/>
      <c r="L49" s="471"/>
      <c r="M49" s="472"/>
      <c r="N49" s="472"/>
      <c r="O49" s="472"/>
      <c r="P49" s="473"/>
    </row>
    <row r="50" spans="6:16" ht="16.5" customHeight="1">
      <c r="F50" s="160"/>
      <c r="G50" s="102"/>
      <c r="H50" s="102"/>
      <c r="I50" s="102"/>
      <c r="J50" s="161"/>
      <c r="L50" s="471"/>
      <c r="M50" s="472"/>
      <c r="N50" s="472"/>
      <c r="O50" s="472"/>
      <c r="P50" s="473"/>
    </row>
    <row r="51" spans="6:16" ht="15" customHeight="1">
      <c r="F51" s="160"/>
      <c r="G51" s="102"/>
      <c r="H51" s="102"/>
      <c r="I51" s="102"/>
      <c r="J51" s="161"/>
      <c r="L51" s="471"/>
      <c r="M51" s="472"/>
      <c r="N51" s="472"/>
      <c r="O51" s="472"/>
      <c r="P51" s="473"/>
    </row>
    <row r="52" spans="6:16">
      <c r="F52" s="160"/>
      <c r="G52" s="102"/>
      <c r="H52" s="102"/>
      <c r="I52" s="102"/>
      <c r="J52" s="161"/>
      <c r="L52" s="471"/>
      <c r="M52" s="472"/>
      <c r="N52" s="472"/>
      <c r="O52" s="472"/>
      <c r="P52" s="473"/>
    </row>
    <row r="53" spans="6:16">
      <c r="F53" s="160"/>
      <c r="G53" s="102"/>
      <c r="H53" s="102"/>
      <c r="I53" s="102"/>
      <c r="J53" s="161"/>
      <c r="L53" s="471"/>
      <c r="M53" s="472"/>
      <c r="N53" s="472"/>
      <c r="O53" s="472"/>
      <c r="P53" s="473"/>
    </row>
    <row r="54" spans="6:16">
      <c r="F54" s="160"/>
      <c r="G54" s="102"/>
      <c r="H54" s="102"/>
      <c r="I54" s="102"/>
      <c r="J54" s="161"/>
      <c r="L54" s="471"/>
      <c r="M54" s="472"/>
      <c r="N54" s="472"/>
      <c r="O54" s="472"/>
      <c r="P54" s="473"/>
    </row>
    <row r="55" spans="6:16">
      <c r="F55" s="160"/>
      <c r="G55" s="102"/>
      <c r="H55" s="102"/>
      <c r="I55" s="102"/>
      <c r="J55" s="161"/>
      <c r="L55" s="471"/>
      <c r="M55" s="472"/>
      <c r="N55" s="472"/>
      <c r="O55" s="472"/>
      <c r="P55" s="473"/>
    </row>
    <row r="56" spans="6:16">
      <c r="F56" s="160"/>
      <c r="G56" s="102"/>
      <c r="H56" s="102"/>
      <c r="I56" s="102"/>
      <c r="J56" s="161"/>
      <c r="L56" s="471"/>
      <c r="M56" s="472"/>
      <c r="N56" s="472"/>
      <c r="O56" s="472"/>
      <c r="P56" s="473"/>
    </row>
    <row r="57" spans="6:16" ht="15" thickBot="1">
      <c r="F57" s="162" t="s">
        <v>265</v>
      </c>
      <c r="G57" s="448"/>
      <c r="H57" s="449"/>
      <c r="I57" s="450"/>
      <c r="J57" s="161"/>
      <c r="K57" s="140"/>
      <c r="L57" s="471"/>
      <c r="M57" s="472"/>
      <c r="N57" s="472"/>
      <c r="O57" s="472"/>
      <c r="P57" s="473"/>
    </row>
    <row r="58" spans="6:16" ht="15.6" thickTop="1" thickBot="1">
      <c r="F58" s="160"/>
      <c r="G58" s="451"/>
      <c r="H58" s="452"/>
      <c r="I58" s="453"/>
      <c r="J58" s="161"/>
      <c r="K58" s="163"/>
      <c r="L58" s="471"/>
      <c r="M58" s="472"/>
      <c r="N58" s="472"/>
      <c r="O58" s="472"/>
      <c r="P58" s="473"/>
    </row>
    <row r="59" spans="6:16" ht="15.6" thickTop="1" thickBot="1">
      <c r="F59" s="164"/>
      <c r="G59" s="165"/>
      <c r="H59" s="165"/>
      <c r="I59" s="165"/>
      <c r="J59" s="166"/>
      <c r="L59" s="474"/>
      <c r="M59" s="475"/>
      <c r="N59" s="475"/>
      <c r="O59" s="475"/>
      <c r="P59" s="476"/>
    </row>
    <row r="60" spans="6:16" ht="15" thickTop="1">
      <c r="F60" s="167"/>
      <c r="G60" s="167"/>
      <c r="H60" s="167"/>
      <c r="I60" s="167"/>
      <c r="J60" s="167"/>
      <c r="L60" s="167"/>
      <c r="M60" s="167"/>
      <c r="N60" s="167"/>
      <c r="O60" s="167"/>
      <c r="P60" s="167"/>
    </row>
    <row r="61" spans="6:16">
      <c r="F61" s="425" t="s">
        <v>266</v>
      </c>
      <c r="G61" s="425"/>
      <c r="H61" s="425"/>
      <c r="I61" s="425"/>
      <c r="J61" s="425"/>
      <c r="K61" s="425"/>
      <c r="L61" s="425"/>
      <c r="M61" s="425"/>
      <c r="N61" s="425"/>
      <c r="O61" s="425"/>
      <c r="P61" s="425"/>
    </row>
    <row r="62" spans="6:16">
      <c r="F62" s="425"/>
      <c r="G62" s="425"/>
      <c r="H62" s="425"/>
      <c r="I62" s="425"/>
      <c r="J62" s="425"/>
      <c r="K62" s="425"/>
      <c r="L62" s="425"/>
      <c r="M62" s="425"/>
      <c r="N62" s="425"/>
      <c r="O62" s="425"/>
      <c r="P62" s="425"/>
    </row>
    <row r="63" spans="6:16">
      <c r="F63" s="167"/>
      <c r="G63" s="167"/>
      <c r="H63" s="167"/>
      <c r="I63" s="167"/>
      <c r="J63" s="167"/>
      <c r="L63" s="167"/>
      <c r="M63" s="167"/>
      <c r="N63" s="167"/>
      <c r="O63" s="167"/>
      <c r="P63" s="167"/>
    </row>
    <row r="64" spans="6:16" ht="18.600000000000001" thickBot="1">
      <c r="H64" s="167"/>
      <c r="I64" s="167"/>
      <c r="J64" s="167"/>
      <c r="K64" s="167"/>
      <c r="L64" s="167"/>
      <c r="N64" s="444" t="s">
        <v>454</v>
      </c>
      <c r="O64" s="444"/>
      <c r="P64" s="444"/>
    </row>
    <row r="65" spans="6:20" ht="15" customHeight="1" thickBot="1">
      <c r="F65" s="454" t="s">
        <v>452</v>
      </c>
      <c r="G65" s="455"/>
      <c r="H65" s="456"/>
      <c r="J65" s="500" t="s">
        <v>267</v>
      </c>
      <c r="K65" s="501"/>
      <c r="L65" s="502"/>
      <c r="N65" s="167"/>
      <c r="O65" s="167"/>
      <c r="Q65" s="167"/>
      <c r="S65" s="167"/>
      <c r="T65" s="167"/>
    </row>
    <row r="66" spans="6:20" ht="15" customHeight="1" thickBot="1">
      <c r="F66" s="457"/>
      <c r="G66" s="458"/>
      <c r="H66" s="459"/>
      <c r="J66" s="503"/>
      <c r="K66" s="504"/>
      <c r="L66" s="505"/>
      <c r="N66" s="168" t="s">
        <v>455</v>
      </c>
      <c r="O66" s="169">
        <f>J68</f>
        <v>0</v>
      </c>
      <c r="P66" s="167" t="s">
        <v>456</v>
      </c>
      <c r="Q66" s="167"/>
      <c r="S66" s="167"/>
      <c r="T66" s="167"/>
    </row>
    <row r="67" spans="6:20" ht="15" customHeight="1" thickBot="1">
      <c r="F67" s="457"/>
      <c r="G67" s="458"/>
      <c r="H67" s="459"/>
      <c r="J67" s="503"/>
      <c r="K67" s="504"/>
      <c r="L67" s="505"/>
      <c r="N67" s="168"/>
      <c r="O67" s="170"/>
      <c r="P67" s="167"/>
      <c r="Q67" s="167"/>
      <c r="S67" s="167"/>
      <c r="T67" s="167"/>
    </row>
    <row r="68" spans="6:20" ht="15" customHeight="1" thickBot="1">
      <c r="F68" s="508" t="s">
        <v>453</v>
      </c>
      <c r="G68" s="509"/>
      <c r="H68" s="510"/>
      <c r="J68" s="497"/>
      <c r="K68" s="498"/>
      <c r="L68" s="499"/>
      <c r="N68" s="168" t="s">
        <v>455</v>
      </c>
      <c r="O68" s="169">
        <f>J68</f>
        <v>0</v>
      </c>
      <c r="P68" s="167" t="s">
        <v>458</v>
      </c>
      <c r="Q68" s="167"/>
      <c r="S68" s="167"/>
      <c r="T68" s="167"/>
    </row>
    <row r="69" spans="6:20" ht="15" customHeight="1" thickBot="1">
      <c r="F69" s="508"/>
      <c r="G69" s="509"/>
      <c r="H69" s="510"/>
      <c r="J69" s="497"/>
      <c r="K69" s="498"/>
      <c r="L69" s="499"/>
      <c r="N69" s="168"/>
      <c r="O69" s="170"/>
      <c r="P69" s="167"/>
      <c r="Q69" s="167"/>
      <c r="S69" s="167"/>
      <c r="T69" s="167"/>
    </row>
    <row r="70" spans="6:20" ht="14.25" customHeight="1" thickBot="1">
      <c r="F70" s="437" t="s">
        <v>486</v>
      </c>
      <c r="G70" s="438"/>
      <c r="H70" s="439"/>
      <c r="J70" s="437" t="s">
        <v>459</v>
      </c>
      <c r="K70" s="438"/>
      <c r="L70" s="439"/>
      <c r="N70" s="168" t="s">
        <v>455</v>
      </c>
      <c r="O70" s="169">
        <f>J68</f>
        <v>0</v>
      </c>
      <c r="P70" s="167" t="s">
        <v>457</v>
      </c>
      <c r="Q70" s="167"/>
      <c r="S70" s="167"/>
      <c r="T70" s="167"/>
    </row>
    <row r="71" spans="6:20" ht="15" thickBot="1">
      <c r="F71" s="440"/>
      <c r="G71" s="441"/>
      <c r="H71" s="442"/>
      <c r="I71" s="167"/>
      <c r="J71" s="440"/>
      <c r="K71" s="441"/>
      <c r="L71" s="442"/>
      <c r="Q71" s="167"/>
      <c r="S71" s="167"/>
      <c r="T71" s="167"/>
    </row>
    <row r="72" spans="6:20">
      <c r="F72" s="167"/>
      <c r="G72" s="167"/>
      <c r="H72" s="167"/>
      <c r="I72" s="167"/>
      <c r="J72" s="167"/>
      <c r="L72" s="167"/>
      <c r="M72" s="167"/>
      <c r="N72" s="167"/>
      <c r="P72" s="167"/>
      <c r="Q72" s="167"/>
      <c r="S72" s="167"/>
      <c r="T72" s="167"/>
    </row>
    <row r="73" spans="6:20">
      <c r="F73" s="171" t="s">
        <v>390</v>
      </c>
      <c r="G73" s="172"/>
      <c r="H73" s="136"/>
      <c r="I73" s="172"/>
      <c r="J73" s="172"/>
      <c r="K73" s="136"/>
      <c r="L73" s="172"/>
      <c r="M73" s="172"/>
      <c r="N73" s="172"/>
      <c r="O73" s="136"/>
      <c r="P73" s="172"/>
      <c r="Q73" s="167"/>
      <c r="S73" s="167"/>
      <c r="T73" s="167"/>
    </row>
    <row r="74" spans="6:20">
      <c r="F74" s="167"/>
      <c r="G74" s="167"/>
      <c r="H74" s="167"/>
      <c r="I74" s="167"/>
      <c r="J74" s="167"/>
      <c r="L74" s="167"/>
      <c r="M74" s="167"/>
      <c r="N74" s="167"/>
      <c r="O74" s="167"/>
      <c r="P74" s="167"/>
    </row>
    <row r="75" spans="6:20">
      <c r="F75" s="445" t="s">
        <v>460</v>
      </c>
      <c r="G75" s="445"/>
      <c r="H75" s="446"/>
      <c r="I75" s="173">
        <f>J68</f>
        <v>0</v>
      </c>
      <c r="J75" s="447" t="s">
        <v>461</v>
      </c>
      <c r="K75" s="445"/>
      <c r="M75" s="167"/>
      <c r="N75" s="167"/>
      <c r="O75" s="167"/>
      <c r="P75" s="167"/>
    </row>
    <row r="76" spans="6:20">
      <c r="F76" s="167"/>
      <c r="G76" s="167"/>
      <c r="H76" s="167"/>
      <c r="I76" s="167"/>
      <c r="J76" s="167"/>
      <c r="L76" s="167"/>
      <c r="M76" s="167"/>
      <c r="N76" s="167"/>
      <c r="O76" s="167"/>
      <c r="P76" s="167"/>
    </row>
    <row r="77" spans="6:20">
      <c r="F77" s="167" t="s">
        <v>466</v>
      </c>
      <c r="G77" s="167"/>
      <c r="H77" s="167"/>
      <c r="I77" s="167"/>
      <c r="J77" s="167"/>
      <c r="L77" s="167"/>
      <c r="M77" s="167"/>
      <c r="N77" s="167"/>
      <c r="O77" s="167"/>
      <c r="P77" s="167"/>
    </row>
    <row r="78" spans="6:20">
      <c r="F78" s="167"/>
      <c r="G78" s="167"/>
      <c r="H78" s="167"/>
      <c r="I78" s="167"/>
      <c r="J78" s="167"/>
      <c r="L78" s="167"/>
      <c r="M78" s="167"/>
      <c r="N78" s="167"/>
      <c r="O78" s="167"/>
      <c r="P78" s="167"/>
    </row>
    <row r="79" spans="6:20">
      <c r="F79" s="443" t="s">
        <v>462</v>
      </c>
      <c r="G79" s="443"/>
      <c r="H79" s="443"/>
      <c r="I79" s="145"/>
      <c r="J79" s="167"/>
      <c r="M79" s="167"/>
      <c r="N79" s="167"/>
      <c r="O79" s="167"/>
      <c r="P79" s="167"/>
    </row>
    <row r="80" spans="6:20">
      <c r="F80" s="443" t="s">
        <v>464</v>
      </c>
      <c r="G80" s="443"/>
      <c r="H80" s="443"/>
      <c r="I80" s="145"/>
      <c r="J80" s="167"/>
      <c r="M80" s="167"/>
      <c r="N80" s="167"/>
      <c r="O80" s="167"/>
      <c r="P80" s="167"/>
    </row>
    <row r="81" spans="6:16">
      <c r="F81" s="443" t="s">
        <v>463</v>
      </c>
      <c r="G81" s="443"/>
      <c r="H81" s="443"/>
      <c r="I81" s="145"/>
      <c r="J81" s="167"/>
      <c r="L81" s="167"/>
      <c r="M81" s="167"/>
      <c r="N81" s="167"/>
      <c r="O81" s="167"/>
      <c r="P81" s="167"/>
    </row>
    <row r="82" spans="6:16">
      <c r="F82" s="443" t="s">
        <v>227</v>
      </c>
      <c r="G82" s="443"/>
      <c r="H82" s="443"/>
      <c r="I82" s="145"/>
      <c r="J82" s="167"/>
      <c r="L82" s="167"/>
      <c r="M82" s="167"/>
      <c r="N82" s="167"/>
      <c r="O82" s="167"/>
      <c r="P82" s="167"/>
    </row>
    <row r="83" spans="6:16">
      <c r="F83" s="443" t="s">
        <v>228</v>
      </c>
      <c r="G83" s="443"/>
      <c r="H83" s="443"/>
      <c r="I83" s="145"/>
      <c r="J83" s="167"/>
      <c r="L83" s="167"/>
      <c r="M83" s="167"/>
      <c r="N83" s="167"/>
      <c r="O83" s="167"/>
      <c r="P83" s="167"/>
    </row>
    <row r="84" spans="6:16">
      <c r="F84" s="167"/>
      <c r="G84" s="167"/>
      <c r="H84" s="167"/>
      <c r="I84" s="167"/>
      <c r="J84" s="167"/>
      <c r="L84" s="167"/>
      <c r="M84" s="167"/>
      <c r="N84" s="167"/>
      <c r="O84" s="167"/>
      <c r="P84" s="167"/>
    </row>
    <row r="85" spans="6:16">
      <c r="F85" s="167"/>
      <c r="G85" s="436" t="s">
        <v>465</v>
      </c>
      <c r="H85" s="436"/>
      <c r="I85" s="436"/>
      <c r="J85" s="436"/>
      <c r="L85" s="167"/>
      <c r="M85" s="167"/>
      <c r="N85" s="167"/>
      <c r="O85" s="167"/>
      <c r="P85" s="167"/>
    </row>
    <row r="86" spans="6:16">
      <c r="F86" s="167"/>
      <c r="G86" s="167"/>
      <c r="H86" s="167"/>
      <c r="I86" s="167"/>
      <c r="J86" s="167"/>
      <c r="L86" s="167"/>
      <c r="M86" s="167"/>
      <c r="N86" s="167"/>
      <c r="O86" s="167"/>
      <c r="P86" s="167"/>
    </row>
    <row r="87" spans="6:16">
      <c r="F87" s="167"/>
      <c r="G87" s="167"/>
      <c r="H87" s="167"/>
      <c r="I87" s="167"/>
      <c r="J87" s="167"/>
      <c r="L87" s="167"/>
      <c r="M87" s="167"/>
      <c r="N87" s="167"/>
      <c r="O87" s="167"/>
      <c r="P87" s="167"/>
    </row>
    <row r="88" spans="6:16">
      <c r="F88" s="412" t="s">
        <v>255</v>
      </c>
      <c r="G88" s="412"/>
      <c r="H88" s="413" t="s">
        <v>423</v>
      </c>
      <c r="I88" s="413"/>
      <c r="J88" s="413"/>
      <c r="K88" s="413"/>
      <c r="L88" s="413"/>
      <c r="M88" s="413"/>
      <c r="N88" s="413"/>
      <c r="O88" s="414" t="s">
        <v>147</v>
      </c>
      <c r="P88" s="414"/>
    </row>
    <row r="89" spans="6:16">
      <c r="F89" s="412"/>
      <c r="G89" s="412"/>
      <c r="H89" s="413"/>
      <c r="I89" s="413"/>
      <c r="J89" s="413"/>
      <c r="K89" s="413"/>
      <c r="L89" s="413"/>
      <c r="M89" s="413"/>
      <c r="N89" s="413"/>
      <c r="O89" s="414"/>
      <c r="P89" s="414"/>
    </row>
    <row r="92" spans="6:16" ht="15" customHeight="1"/>
    <row r="93" spans="6:16" ht="15" customHeight="1"/>
  </sheetData>
  <sheetProtection password="DFED" sheet="1" objects="1" scenarios="1"/>
  <mergeCells count="61">
    <mergeCell ref="F68:H69"/>
    <mergeCell ref="C12:D12"/>
    <mergeCell ref="C13:D13"/>
    <mergeCell ref="C14:D14"/>
    <mergeCell ref="D3:P3"/>
    <mergeCell ref="C20:D20"/>
    <mergeCell ref="C21:D21"/>
    <mergeCell ref="C15:D15"/>
    <mergeCell ref="C16:D16"/>
    <mergeCell ref="C17:D17"/>
    <mergeCell ref="C18:D18"/>
    <mergeCell ref="C19:D19"/>
    <mergeCell ref="C22:D22"/>
    <mergeCell ref="C23:D23"/>
    <mergeCell ref="C24:D24"/>
    <mergeCell ref="C25:D25"/>
    <mergeCell ref="S3:T3"/>
    <mergeCell ref="C7:D8"/>
    <mergeCell ref="F7:P8"/>
    <mergeCell ref="C10:D10"/>
    <mergeCell ref="F10:P11"/>
    <mergeCell ref="C11:D11"/>
    <mergeCell ref="C26:D26"/>
    <mergeCell ref="C29:D29"/>
    <mergeCell ref="C30:D30"/>
    <mergeCell ref="C31:D31"/>
    <mergeCell ref="C33:D33"/>
    <mergeCell ref="C27:D27"/>
    <mergeCell ref="C28:D28"/>
    <mergeCell ref="F88:G89"/>
    <mergeCell ref="H88:N89"/>
    <mergeCell ref="O88:P89"/>
    <mergeCell ref="F13:J15"/>
    <mergeCell ref="L13:P15"/>
    <mergeCell ref="F16:J27"/>
    <mergeCell ref="F45:J47"/>
    <mergeCell ref="L45:P47"/>
    <mergeCell ref="L48:P59"/>
    <mergeCell ref="L16:P27"/>
    <mergeCell ref="F29:J31"/>
    <mergeCell ref="L29:P31"/>
    <mergeCell ref="L32:P43"/>
    <mergeCell ref="G41:I42"/>
    <mergeCell ref="J68:L69"/>
    <mergeCell ref="J65:L67"/>
    <mergeCell ref="G85:J85"/>
    <mergeCell ref="R7:V8"/>
    <mergeCell ref="S11:U31"/>
    <mergeCell ref="F70:H71"/>
    <mergeCell ref="F79:H79"/>
    <mergeCell ref="F80:H80"/>
    <mergeCell ref="F81:H81"/>
    <mergeCell ref="F82:H82"/>
    <mergeCell ref="F83:H83"/>
    <mergeCell ref="J70:L71"/>
    <mergeCell ref="N64:P64"/>
    <mergeCell ref="F75:H75"/>
    <mergeCell ref="J75:K75"/>
    <mergeCell ref="G57:I58"/>
    <mergeCell ref="F61:P62"/>
    <mergeCell ref="F65:H67"/>
  </mergeCells>
  <conditionalFormatting sqref="O66">
    <cfRule type="cellIs" dxfId="40" priority="3" operator="between">
      <formula>6</formula>
      <formula>10</formula>
    </cfRule>
  </conditionalFormatting>
  <conditionalFormatting sqref="O68">
    <cfRule type="cellIs" dxfId="39" priority="2" operator="between">
      <formula>3.6</formula>
      <formula>5.9</formula>
    </cfRule>
  </conditionalFormatting>
  <conditionalFormatting sqref="O70">
    <cfRule type="cellIs" dxfId="38" priority="1" operator="between">
      <formula>0</formula>
      <formula>3.5</formula>
    </cfRule>
  </conditionalFormatting>
  <dataValidations disablePrompts="1" count="1">
    <dataValidation type="list" allowBlank="1" showInputMessage="1" showErrorMessage="1" sqref="P22 K21 P54 J54">
      <formula1>INDIRECT($G$22)</formula1>
    </dataValidation>
  </dataValidations>
  <hyperlinks>
    <hyperlink ref="C11" location="'1. Instruccions'!A1" display="Instruccions de l'eina"/>
    <hyperlink ref="C13" location="'1. Instruccions'!A1" display="Instruccions de l'eina"/>
    <hyperlink ref="C15" location="'1. Instruccions'!A1" display="Instruccions de l'eina"/>
    <hyperlink ref="C17" location="'1. Instruccions'!A1" display="Instruccions de l'eina"/>
    <hyperlink ref="C19" location="'1. Instruccions'!A1" display="Instruccions de l'eina"/>
    <hyperlink ref="C21" location="'1. Instruccions'!A1" display="Instruccions de l'eina"/>
    <hyperlink ref="C23" location="'1. Instruccions'!A1" display="Instruccions de l'eina"/>
    <hyperlink ref="C25" location="'1. Instruccions'!A1" display="Instruccions de l'eina"/>
    <hyperlink ref="C27" location="'1. Instruccions'!A1" display="Instruccions de l'eina"/>
    <hyperlink ref="C29" location="'1. Instruccions'!A1" display="Instruccions de l'eina"/>
    <hyperlink ref="C31" location="'1. Instruccions'!A1" display="Instruccions de l'eina"/>
    <hyperlink ref="C11:D11" location="Instruccions!A1" display="Instruccions de l'eina"/>
    <hyperlink ref="C13:D13" location="'Dades Centre'!A1" display="Dades del centre"/>
    <hyperlink ref="C15:D15" location="Hipòtesis!A1" display="Hipòtesis del centre"/>
    <hyperlink ref="C17:D17" location="Climatització!A1" display="Consum climatització"/>
    <hyperlink ref="C19:D19" location="Mobilitat!A1" display="Mobilitat alumnat"/>
    <hyperlink ref="C21:D21" location="Electricitat!A1" display="Consum elèctric"/>
    <hyperlink ref="C23:D23" location="Aigua!A1" display="Consum d'aigua"/>
    <hyperlink ref="C25:D25" location="Residus!A1" display="Generació de residus"/>
    <hyperlink ref="C27:D27" location="Resultats!A1" display="Resultats finals"/>
    <hyperlink ref="C29:D29" location="'Hip vs real'!A1" display="Hipòtesis vs Realitat"/>
    <hyperlink ref="C31:D31" location="'Conclusions finals'!A1" display="Conclusions finals"/>
  </hyperlinks>
  <pageMargins left="0.7" right="0.7" top="0.75" bottom="0.75" header="0.3" footer="0.3"/>
  <pageSetup paperSize="9" orientation="portrait" r:id="rId1"/>
  <drawing r:id="rId2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CB355669-C3F8-4D83-8F8E-50A7BD124ABE}">
          <x14:formula1>
            <xm:f>'no tocar'!$F$6:$F$11</xm:f>
          </x14:formula1>
          <xm:sqref>K43:K48</xm:sqref>
        </x14:dataValidation>
        <x14:dataValidation type="list" allowBlank="1" showInputMessage="1" showErrorMessage="1" xr:uid="{970F7F5E-C1AB-4D96-8096-CA358EF77E94}">
          <x14:formula1>
            <xm:f>'no tocar'!$C$6:$C$15</xm:f>
          </x14:formula1>
          <xm:sqref>M22:N22 M54:N54 G54:H54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B1:V104"/>
  <sheetViews>
    <sheetView zoomScale="80" zoomScaleNormal="80" workbookViewId="0">
      <selection activeCell="G86" sqref="G86:G87"/>
    </sheetView>
  </sheetViews>
  <sheetFormatPr baseColWidth="10" defaultColWidth="11.44140625" defaultRowHeight="14.4"/>
  <cols>
    <col min="1" max="1" width="5.109375" style="99" customWidth="1"/>
    <col min="2" max="2" width="4.44140625" style="99" customWidth="1"/>
    <col min="3" max="3" width="18.44140625" style="99" customWidth="1"/>
    <col min="4" max="5" width="11.44140625" style="99" customWidth="1"/>
    <col min="6" max="6" width="12.33203125" style="99" bestFit="1" customWidth="1"/>
    <col min="7" max="7" width="25.109375" style="99" customWidth="1"/>
    <col min="8" max="8" width="11.6640625" style="99" bestFit="1" customWidth="1"/>
    <col min="9" max="9" width="13" style="99" customWidth="1"/>
    <col min="10" max="11" width="12.88671875" style="99" bestFit="1" customWidth="1"/>
    <col min="12" max="12" width="14.33203125" style="99" bestFit="1" customWidth="1"/>
    <col min="13" max="13" width="13.109375" style="99" bestFit="1" customWidth="1"/>
    <col min="14" max="14" width="15.44140625" style="99" customWidth="1"/>
    <col min="15" max="15" width="11.44140625" style="99"/>
    <col min="16" max="16" width="15.5546875" style="99" customWidth="1"/>
    <col min="17" max="17" width="11" style="99" customWidth="1"/>
    <col min="18" max="18" width="3.6640625" style="99" customWidth="1"/>
    <col min="19" max="19" width="7.6640625" style="99" customWidth="1"/>
    <col min="20" max="21" width="9.6640625" style="99" customWidth="1"/>
    <col min="22" max="22" width="4.33203125" style="99" customWidth="1"/>
    <col min="23" max="16384" width="11.44140625" style="99"/>
  </cols>
  <sheetData>
    <row r="1" spans="2:22" ht="15" customHeight="1">
      <c r="S1" s="146"/>
      <c r="T1" s="146"/>
    </row>
    <row r="2" spans="2:22" ht="15" customHeight="1"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102"/>
      <c r="S2" s="147"/>
      <c r="T2" s="63"/>
      <c r="U2" s="63"/>
    </row>
    <row r="3" spans="2:22" ht="19.5" customHeight="1">
      <c r="C3" s="105"/>
      <c r="D3" s="421" t="s">
        <v>631</v>
      </c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105"/>
      <c r="S3" s="507"/>
      <c r="T3" s="507"/>
      <c r="U3" s="63"/>
    </row>
    <row r="4" spans="2:22" ht="19.5" customHeight="1">
      <c r="C4" s="63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63"/>
      <c r="Q4" s="63"/>
      <c r="S4" s="63"/>
      <c r="T4" s="63"/>
      <c r="U4" s="63"/>
    </row>
    <row r="5" spans="2:22" ht="15.75" customHeight="1"/>
    <row r="7" spans="2:22" ht="15.75" customHeight="1">
      <c r="B7" s="107"/>
      <c r="C7" s="423" t="s">
        <v>130</v>
      </c>
      <c r="D7" s="423"/>
      <c r="F7" s="424" t="s">
        <v>363</v>
      </c>
      <c r="G7" s="424"/>
      <c r="H7" s="424"/>
      <c r="I7" s="424"/>
      <c r="J7" s="424"/>
      <c r="K7" s="424"/>
      <c r="L7" s="424"/>
      <c r="M7" s="424"/>
      <c r="N7" s="424"/>
      <c r="O7" s="424"/>
      <c r="P7" s="424"/>
      <c r="R7" s="423" t="s">
        <v>438</v>
      </c>
      <c r="S7" s="423"/>
      <c r="T7" s="423"/>
      <c r="U7" s="423"/>
      <c r="V7" s="423"/>
    </row>
    <row r="8" spans="2:22" ht="22.5" customHeight="1">
      <c r="B8" s="107"/>
      <c r="C8" s="423"/>
      <c r="D8" s="423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R8" s="423"/>
      <c r="S8" s="423"/>
      <c r="T8" s="423"/>
      <c r="U8" s="423"/>
      <c r="V8" s="423"/>
    </row>
    <row r="9" spans="2:22" ht="15.75" customHeight="1"/>
    <row r="10" spans="2:22" ht="15.75" customHeight="1">
      <c r="B10" s="107"/>
      <c r="C10" s="426"/>
      <c r="D10" s="426"/>
      <c r="F10" s="425" t="s">
        <v>268</v>
      </c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R10" s="107"/>
      <c r="S10" s="109"/>
      <c r="T10" s="109"/>
      <c r="U10" s="109"/>
      <c r="V10" s="109"/>
    </row>
    <row r="11" spans="2:22" ht="15.75" customHeight="1">
      <c r="B11" s="107"/>
      <c r="C11" s="506" t="s">
        <v>132</v>
      </c>
      <c r="D11" s="506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R11" s="107"/>
      <c r="S11" s="397"/>
      <c r="T11" s="397"/>
      <c r="U11" s="397"/>
      <c r="V11" s="109"/>
    </row>
    <row r="12" spans="2:22" ht="16.5" customHeight="1" thickBot="1">
      <c r="B12" s="107"/>
      <c r="C12" s="426"/>
      <c r="D12" s="426"/>
      <c r="R12" s="107"/>
      <c r="S12" s="397"/>
      <c r="T12" s="397"/>
      <c r="U12" s="397"/>
      <c r="V12" s="109"/>
    </row>
    <row r="13" spans="2:22" ht="15.75" customHeight="1">
      <c r="B13" s="107"/>
      <c r="C13" s="506" t="s">
        <v>134</v>
      </c>
      <c r="D13" s="506"/>
      <c r="F13" s="555" t="s">
        <v>269</v>
      </c>
      <c r="G13" s="555"/>
      <c r="H13" s="555"/>
      <c r="I13" s="555"/>
      <c r="J13" s="555"/>
      <c r="L13" s="555" t="s">
        <v>303</v>
      </c>
      <c r="M13" s="555"/>
      <c r="N13" s="555"/>
      <c r="O13" s="555"/>
      <c r="P13" s="555"/>
      <c r="R13" s="107"/>
      <c r="S13" s="397"/>
      <c r="T13" s="397"/>
      <c r="U13" s="397"/>
      <c r="V13" s="109"/>
    </row>
    <row r="14" spans="2:22" ht="15.75" customHeight="1">
      <c r="B14" s="107"/>
      <c r="C14" s="426"/>
      <c r="D14" s="426"/>
      <c r="F14" s="556"/>
      <c r="G14" s="556"/>
      <c r="H14" s="556"/>
      <c r="I14" s="556"/>
      <c r="J14" s="556"/>
      <c r="L14" s="556"/>
      <c r="M14" s="556"/>
      <c r="N14" s="556"/>
      <c r="O14" s="556"/>
      <c r="P14" s="556"/>
      <c r="R14" s="107"/>
      <c r="S14" s="397"/>
      <c r="T14" s="397"/>
      <c r="U14" s="397"/>
      <c r="V14" s="109"/>
    </row>
    <row r="15" spans="2:22" ht="15.75" customHeight="1">
      <c r="B15" s="107"/>
      <c r="C15" s="506" t="s">
        <v>225</v>
      </c>
      <c r="D15" s="506"/>
      <c r="F15" s="557" t="s">
        <v>364</v>
      </c>
      <c r="G15" s="557"/>
      <c r="H15" s="557"/>
      <c r="I15" s="557"/>
      <c r="J15" s="557"/>
      <c r="L15" s="557" t="s">
        <v>365</v>
      </c>
      <c r="M15" s="557"/>
      <c r="N15" s="557"/>
      <c r="O15" s="557"/>
      <c r="P15" s="557"/>
      <c r="R15" s="107"/>
      <c r="S15" s="397"/>
      <c r="T15" s="397"/>
      <c r="U15" s="397"/>
      <c r="V15" s="109"/>
    </row>
    <row r="16" spans="2:22" ht="15.75" customHeight="1">
      <c r="B16" s="107"/>
      <c r="C16" s="426"/>
      <c r="D16" s="426"/>
      <c r="F16" s="557"/>
      <c r="G16" s="557"/>
      <c r="H16" s="557"/>
      <c r="I16" s="557"/>
      <c r="J16" s="557"/>
      <c r="L16" s="557"/>
      <c r="M16" s="557"/>
      <c r="N16" s="557"/>
      <c r="O16" s="557"/>
      <c r="P16" s="557"/>
      <c r="R16" s="107"/>
      <c r="S16" s="397"/>
      <c r="T16" s="397"/>
      <c r="U16" s="397"/>
      <c r="V16" s="109"/>
    </row>
    <row r="17" spans="2:22" ht="15.75" customHeight="1">
      <c r="B17" s="107"/>
      <c r="C17" s="506" t="s">
        <v>383</v>
      </c>
      <c r="D17" s="506"/>
      <c r="F17" s="557"/>
      <c r="G17" s="557"/>
      <c r="H17" s="557"/>
      <c r="I17" s="557"/>
      <c r="J17" s="557"/>
      <c r="L17" s="557"/>
      <c r="M17" s="557"/>
      <c r="N17" s="557"/>
      <c r="O17" s="557"/>
      <c r="P17" s="557"/>
      <c r="R17" s="107"/>
      <c r="S17" s="397"/>
      <c r="T17" s="397"/>
      <c r="U17" s="397"/>
      <c r="V17" s="109"/>
    </row>
    <row r="18" spans="2:22" ht="15.75" customHeight="1">
      <c r="B18" s="107"/>
      <c r="C18" s="426"/>
      <c r="D18" s="426"/>
      <c r="F18" s="557"/>
      <c r="G18" s="557"/>
      <c r="H18" s="557"/>
      <c r="I18" s="557"/>
      <c r="J18" s="557"/>
      <c r="L18" s="557"/>
      <c r="M18" s="557"/>
      <c r="N18" s="557"/>
      <c r="O18" s="557"/>
      <c r="P18" s="557"/>
      <c r="R18" s="107"/>
      <c r="S18" s="397"/>
      <c r="T18" s="397"/>
      <c r="U18" s="397"/>
      <c r="V18" s="109"/>
    </row>
    <row r="19" spans="2:22" ht="15.75" customHeight="1">
      <c r="B19" s="107"/>
      <c r="C19" s="506" t="s">
        <v>382</v>
      </c>
      <c r="D19" s="506"/>
      <c r="F19" s="557"/>
      <c r="G19" s="557"/>
      <c r="H19" s="557"/>
      <c r="I19" s="557"/>
      <c r="J19" s="557"/>
      <c r="L19" s="557"/>
      <c r="M19" s="557"/>
      <c r="N19" s="557"/>
      <c r="O19" s="557"/>
      <c r="P19" s="557"/>
      <c r="R19" s="107"/>
      <c r="S19" s="397"/>
      <c r="T19" s="397"/>
      <c r="U19" s="397"/>
      <c r="V19" s="109"/>
    </row>
    <row r="20" spans="2:22" ht="15.75" customHeight="1">
      <c r="B20" s="107"/>
      <c r="C20" s="426"/>
      <c r="D20" s="426"/>
      <c r="F20" s="557"/>
      <c r="G20" s="557"/>
      <c r="H20" s="557"/>
      <c r="I20" s="557"/>
      <c r="J20" s="557"/>
      <c r="L20" s="557"/>
      <c r="M20" s="557"/>
      <c r="N20" s="557"/>
      <c r="O20" s="557"/>
      <c r="P20" s="557"/>
      <c r="R20" s="107"/>
      <c r="S20" s="397"/>
      <c r="T20" s="397"/>
      <c r="U20" s="397"/>
      <c r="V20" s="109"/>
    </row>
    <row r="21" spans="2:22" ht="15.75" customHeight="1">
      <c r="B21" s="107"/>
      <c r="C21" s="506" t="s">
        <v>226</v>
      </c>
      <c r="D21" s="506"/>
      <c r="F21" s="557"/>
      <c r="G21" s="557"/>
      <c r="H21" s="557"/>
      <c r="I21" s="557"/>
      <c r="J21" s="557"/>
      <c r="L21" s="557"/>
      <c r="M21" s="557"/>
      <c r="N21" s="557"/>
      <c r="O21" s="557"/>
      <c r="P21" s="557"/>
      <c r="R21" s="107"/>
      <c r="S21" s="397"/>
      <c r="T21" s="397"/>
      <c r="U21" s="397"/>
      <c r="V21" s="109"/>
    </row>
    <row r="22" spans="2:22" ht="15.75" customHeight="1">
      <c r="B22" s="107"/>
      <c r="C22" s="426"/>
      <c r="D22" s="426"/>
      <c r="F22" s="557"/>
      <c r="G22" s="557"/>
      <c r="H22" s="557"/>
      <c r="I22" s="557"/>
      <c r="J22" s="557"/>
      <c r="L22" s="557"/>
      <c r="M22" s="557"/>
      <c r="N22" s="557"/>
      <c r="O22" s="557"/>
      <c r="P22" s="557"/>
      <c r="R22" s="107"/>
      <c r="S22" s="397"/>
      <c r="T22" s="397"/>
      <c r="U22" s="397"/>
      <c r="V22" s="109"/>
    </row>
    <row r="23" spans="2:22" ht="15.75" customHeight="1">
      <c r="B23" s="107"/>
      <c r="C23" s="506" t="s">
        <v>227</v>
      </c>
      <c r="D23" s="506"/>
      <c r="F23" s="557"/>
      <c r="G23" s="557"/>
      <c r="H23" s="557"/>
      <c r="I23" s="557"/>
      <c r="J23" s="557"/>
      <c r="L23" s="557"/>
      <c r="M23" s="557"/>
      <c r="N23" s="557"/>
      <c r="O23" s="557"/>
      <c r="P23" s="557"/>
      <c r="R23" s="107"/>
      <c r="S23" s="397"/>
      <c r="T23" s="397"/>
      <c r="U23" s="397"/>
      <c r="V23" s="109"/>
    </row>
    <row r="24" spans="2:22" ht="15.75" customHeight="1">
      <c r="B24" s="107"/>
      <c r="C24" s="426"/>
      <c r="D24" s="426"/>
      <c r="R24" s="107"/>
      <c r="S24" s="397"/>
      <c r="T24" s="397"/>
      <c r="U24" s="397"/>
      <c r="V24" s="109"/>
    </row>
    <row r="25" spans="2:22" ht="15.75" customHeight="1">
      <c r="B25" s="107"/>
      <c r="C25" s="506" t="s">
        <v>228</v>
      </c>
      <c r="D25" s="506"/>
      <c r="F25" s="425" t="s">
        <v>270</v>
      </c>
      <c r="G25" s="425"/>
      <c r="H25" s="425"/>
      <c r="I25" s="425"/>
      <c r="J25" s="425"/>
      <c r="K25" s="425"/>
      <c r="L25" s="425"/>
      <c r="M25" s="425"/>
      <c r="N25" s="425"/>
      <c r="O25" s="425"/>
      <c r="P25" s="425"/>
      <c r="R25" s="107"/>
      <c r="S25" s="397"/>
      <c r="T25" s="397"/>
      <c r="U25" s="397"/>
      <c r="V25" s="109"/>
    </row>
    <row r="26" spans="2:22" ht="19.5" customHeight="1">
      <c r="B26" s="107"/>
      <c r="C26" s="426"/>
      <c r="D26" s="426"/>
      <c r="F26" s="425"/>
      <c r="G26" s="425"/>
      <c r="H26" s="425"/>
      <c r="I26" s="425"/>
      <c r="J26" s="425"/>
      <c r="K26" s="425"/>
      <c r="L26" s="425"/>
      <c r="M26" s="425"/>
      <c r="N26" s="425"/>
      <c r="O26" s="425"/>
      <c r="P26" s="425"/>
      <c r="R26" s="107"/>
      <c r="S26" s="397"/>
      <c r="T26" s="397"/>
      <c r="U26" s="397"/>
      <c r="V26" s="109"/>
    </row>
    <row r="27" spans="2:22" ht="15.75" customHeight="1">
      <c r="B27" s="107"/>
      <c r="C27" s="506" t="s">
        <v>229</v>
      </c>
      <c r="D27" s="506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R27" s="107"/>
      <c r="S27" s="397"/>
      <c r="T27" s="397"/>
      <c r="U27" s="397"/>
      <c r="V27" s="109"/>
    </row>
    <row r="28" spans="2:22" ht="15.75" customHeight="1">
      <c r="B28" s="107"/>
      <c r="C28" s="426"/>
      <c r="D28" s="426"/>
      <c r="E28" s="175"/>
      <c r="F28" s="92"/>
      <c r="G28" s="92" t="s">
        <v>468</v>
      </c>
      <c r="H28" s="92"/>
      <c r="I28" s="92"/>
      <c r="J28" s="92"/>
      <c r="K28" s="92"/>
      <c r="L28" s="92"/>
      <c r="M28" s="92"/>
      <c r="N28" s="92"/>
      <c r="O28" s="92"/>
      <c r="P28" s="92"/>
      <c r="R28" s="107"/>
      <c r="S28" s="397"/>
      <c r="T28" s="397"/>
      <c r="U28" s="397"/>
      <c r="V28" s="109"/>
    </row>
    <row r="29" spans="2:22" ht="15.75" customHeight="1">
      <c r="B29" s="107"/>
      <c r="C29" s="506" t="s">
        <v>230</v>
      </c>
      <c r="D29" s="506"/>
      <c r="E29" s="125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R29" s="107"/>
      <c r="S29" s="397"/>
      <c r="T29" s="397"/>
      <c r="U29" s="397"/>
      <c r="V29" s="109"/>
    </row>
    <row r="30" spans="2:22" ht="15.75" customHeight="1">
      <c r="B30" s="107"/>
      <c r="C30" s="426"/>
      <c r="D30" s="426"/>
      <c r="E30" s="175"/>
      <c r="F30" s="92"/>
      <c r="G30" s="92" t="s">
        <v>490</v>
      </c>
      <c r="H30" s="176">
        <v>20</v>
      </c>
      <c r="I30" s="92"/>
      <c r="J30" s="92"/>
      <c r="K30" s="92"/>
      <c r="L30" s="92"/>
      <c r="M30" s="92"/>
      <c r="N30" s="92"/>
      <c r="O30" s="92"/>
      <c r="P30" s="92"/>
      <c r="R30" s="107"/>
      <c r="S30" s="397"/>
      <c r="T30" s="397"/>
      <c r="U30" s="397"/>
      <c r="V30" s="109"/>
    </row>
    <row r="31" spans="2:22" ht="15.75" customHeight="1">
      <c r="B31" s="107"/>
      <c r="C31" s="506" t="s">
        <v>231</v>
      </c>
      <c r="D31" s="506"/>
      <c r="E31" s="125"/>
      <c r="F31" s="92"/>
      <c r="G31" s="92" t="s">
        <v>469</v>
      </c>
      <c r="H31" s="176">
        <f>'Dades Centre'!I29</f>
        <v>0</v>
      </c>
      <c r="I31" s="92" t="s">
        <v>478</v>
      </c>
      <c r="J31" s="92"/>
      <c r="K31" s="92"/>
      <c r="L31" s="177" t="s">
        <v>352</v>
      </c>
      <c r="M31" s="177" t="s">
        <v>353</v>
      </c>
      <c r="N31" s="178"/>
      <c r="O31" s="92"/>
      <c r="P31" s="92"/>
      <c r="R31" s="107"/>
      <c r="S31" s="397"/>
      <c r="T31" s="397"/>
      <c r="U31" s="397"/>
      <c r="V31" s="109"/>
    </row>
    <row r="32" spans="2:22" ht="15.75" customHeight="1">
      <c r="B32" s="107"/>
      <c r="C32" s="107"/>
      <c r="D32" s="107"/>
      <c r="E32" s="175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R32" s="107"/>
      <c r="S32" s="107"/>
      <c r="T32" s="107"/>
      <c r="U32" s="109"/>
      <c r="V32" s="109"/>
    </row>
    <row r="33" spans="3:16" ht="15.75" customHeight="1">
      <c r="C33" s="400"/>
      <c r="D33" s="400"/>
      <c r="E33" s="125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</row>
    <row r="34" spans="3:16" ht="16.5" customHeight="1">
      <c r="F34" s="92"/>
      <c r="G34" s="92" t="s">
        <v>480</v>
      </c>
      <c r="H34" s="92"/>
      <c r="I34" s="92"/>
      <c r="J34" s="92"/>
      <c r="K34" s="92"/>
      <c r="L34" s="92"/>
      <c r="M34" s="92"/>
      <c r="N34" s="92"/>
      <c r="O34" s="92"/>
      <c r="P34" s="92"/>
    </row>
    <row r="35" spans="3:16" ht="15" thickBot="1">
      <c r="E35" s="127" t="s">
        <v>471</v>
      </c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</row>
    <row r="36" spans="3:16">
      <c r="E36" s="127" t="s">
        <v>472</v>
      </c>
      <c r="F36" s="92"/>
      <c r="G36" s="544" t="s">
        <v>479</v>
      </c>
      <c r="H36" s="545"/>
      <c r="I36" s="546"/>
      <c r="J36" s="179" t="s">
        <v>473</v>
      </c>
      <c r="K36" s="179" t="s">
        <v>499</v>
      </c>
      <c r="L36" s="179" t="s">
        <v>477</v>
      </c>
      <c r="M36" s="92"/>
      <c r="N36" s="92"/>
      <c r="O36" s="92"/>
      <c r="P36" s="92"/>
    </row>
    <row r="37" spans="3:16">
      <c r="F37" s="92"/>
      <c r="G37" s="518"/>
      <c r="H37" s="518"/>
      <c r="I37" s="518"/>
      <c r="J37" s="96"/>
      <c r="K37" s="97"/>
      <c r="L37" s="97"/>
      <c r="M37" s="92"/>
      <c r="N37" s="92"/>
      <c r="O37" s="92"/>
      <c r="P37" s="92"/>
    </row>
    <row r="38" spans="3:16">
      <c r="E38" s="127"/>
      <c r="F38" s="92"/>
      <c r="G38" s="518"/>
      <c r="H38" s="518"/>
      <c r="I38" s="518"/>
      <c r="J38" s="96"/>
      <c r="K38" s="97"/>
      <c r="L38" s="97"/>
      <c r="M38" s="92"/>
      <c r="N38" s="181" t="s">
        <v>489</v>
      </c>
      <c r="O38" s="92"/>
      <c r="P38" s="92"/>
    </row>
    <row r="39" spans="3:16">
      <c r="E39" s="127"/>
      <c r="F39" s="92"/>
      <c r="G39" s="518"/>
      <c r="H39" s="518"/>
      <c r="I39" s="518"/>
      <c r="J39" s="96"/>
      <c r="K39" s="97"/>
      <c r="L39" s="97"/>
      <c r="M39" s="92"/>
      <c r="N39" s="176">
        <f>H31-L52</f>
        <v>0</v>
      </c>
      <c r="O39" s="92" t="s">
        <v>481</v>
      </c>
      <c r="P39" s="92"/>
    </row>
    <row r="40" spans="3:16">
      <c r="E40" s="127"/>
      <c r="F40" s="92"/>
      <c r="G40" s="518"/>
      <c r="H40" s="518"/>
      <c r="I40" s="518"/>
      <c r="J40" s="96"/>
      <c r="K40" s="97"/>
      <c r="L40" s="97"/>
      <c r="M40" s="92"/>
      <c r="N40" s="92"/>
      <c r="O40" s="92"/>
      <c r="P40" s="92"/>
    </row>
    <row r="41" spans="3:16">
      <c r="E41" s="127"/>
      <c r="F41" s="92"/>
      <c r="G41" s="518"/>
      <c r="H41" s="518"/>
      <c r="I41" s="518"/>
      <c r="J41" s="96"/>
      <c r="K41" s="97"/>
      <c r="L41" s="97"/>
      <c r="M41" s="92"/>
      <c r="N41" s="92"/>
      <c r="O41" s="92"/>
      <c r="P41" s="92"/>
    </row>
    <row r="42" spans="3:16">
      <c r="E42" s="127"/>
      <c r="F42" s="92"/>
      <c r="G42" s="518"/>
      <c r="H42" s="518"/>
      <c r="I42" s="518"/>
      <c r="J42" s="96"/>
      <c r="K42" s="97"/>
      <c r="L42" s="97"/>
      <c r="M42" s="92"/>
      <c r="N42" s="92"/>
      <c r="O42" s="92"/>
      <c r="P42" s="92"/>
    </row>
    <row r="43" spans="3:16">
      <c r="C43" s="127"/>
      <c r="D43" s="127" t="s">
        <v>500</v>
      </c>
      <c r="E43" s="127"/>
      <c r="F43" s="92"/>
      <c r="G43" s="518"/>
      <c r="H43" s="518"/>
      <c r="I43" s="518"/>
      <c r="J43" s="96"/>
      <c r="K43" s="97"/>
      <c r="L43" s="97"/>
      <c r="M43" s="92"/>
      <c r="N43" s="92"/>
      <c r="O43" s="92"/>
      <c r="P43" s="92"/>
    </row>
    <row r="44" spans="3:16">
      <c r="C44" s="127"/>
      <c r="D44" s="127" t="s">
        <v>501</v>
      </c>
      <c r="E44" s="127"/>
      <c r="F44" s="92"/>
      <c r="G44" s="518"/>
      <c r="H44" s="518"/>
      <c r="I44" s="518"/>
      <c r="J44" s="96"/>
      <c r="K44" s="97"/>
      <c r="L44" s="97"/>
      <c r="M44" s="92"/>
      <c r="N44" s="92"/>
      <c r="O44" s="92"/>
      <c r="P44" s="92"/>
    </row>
    <row r="45" spans="3:16">
      <c r="C45" s="127"/>
      <c r="D45" s="127" t="s">
        <v>502</v>
      </c>
      <c r="E45" s="127"/>
      <c r="F45" s="92"/>
      <c r="G45" s="518"/>
      <c r="H45" s="518"/>
      <c r="I45" s="518"/>
      <c r="J45" s="96"/>
      <c r="K45" s="97"/>
      <c r="L45" s="97"/>
      <c r="M45" s="92"/>
      <c r="N45" s="92"/>
      <c r="O45" s="92"/>
      <c r="P45" s="92"/>
    </row>
    <row r="46" spans="3:16">
      <c r="C46" s="127"/>
      <c r="D46" s="127" t="s">
        <v>503</v>
      </c>
      <c r="E46" s="127"/>
      <c r="F46" s="92"/>
      <c r="G46" s="518"/>
      <c r="H46" s="518"/>
      <c r="I46" s="518"/>
      <c r="J46" s="96"/>
      <c r="K46" s="97"/>
      <c r="L46" s="97"/>
      <c r="M46" s="92"/>
      <c r="N46" s="92"/>
      <c r="O46" s="92"/>
      <c r="P46" s="92"/>
    </row>
    <row r="47" spans="3:16">
      <c r="C47" s="127"/>
      <c r="D47" s="127" t="s">
        <v>504</v>
      </c>
      <c r="E47" s="127"/>
      <c r="F47" s="92"/>
      <c r="G47" s="518"/>
      <c r="H47" s="518"/>
      <c r="I47" s="518"/>
      <c r="J47" s="96"/>
      <c r="K47" s="97"/>
      <c r="L47" s="97"/>
      <c r="M47" s="92"/>
      <c r="N47" s="92"/>
      <c r="O47" s="92"/>
      <c r="P47" s="92"/>
    </row>
    <row r="48" spans="3:16">
      <c r="C48" s="127"/>
      <c r="D48" s="127" t="s">
        <v>505</v>
      </c>
      <c r="E48" s="127"/>
      <c r="F48" s="92"/>
      <c r="G48" s="518"/>
      <c r="H48" s="518"/>
      <c r="I48" s="518"/>
      <c r="J48" s="96"/>
      <c r="K48" s="97"/>
      <c r="L48" s="97"/>
      <c r="M48" s="92"/>
      <c r="N48" s="92"/>
      <c r="O48" s="92"/>
      <c r="P48" s="92"/>
    </row>
    <row r="49" spans="3:20">
      <c r="C49" s="127"/>
      <c r="D49" s="127" t="s">
        <v>506</v>
      </c>
      <c r="E49" s="127"/>
      <c r="F49" s="92"/>
      <c r="G49" s="518"/>
      <c r="H49" s="518"/>
      <c r="I49" s="518"/>
      <c r="J49" s="96"/>
      <c r="K49" s="97"/>
      <c r="L49" s="97"/>
      <c r="M49" s="92"/>
      <c r="N49" s="92"/>
      <c r="O49" s="92"/>
      <c r="P49" s="92"/>
    </row>
    <row r="50" spans="3:20">
      <c r="C50" s="127"/>
      <c r="D50" s="127" t="s">
        <v>507</v>
      </c>
      <c r="E50" s="127"/>
      <c r="F50" s="92"/>
      <c r="G50" s="518"/>
      <c r="H50" s="518"/>
      <c r="I50" s="518"/>
      <c r="J50" s="96"/>
      <c r="K50" s="97"/>
      <c r="L50" s="97"/>
      <c r="M50" s="92"/>
      <c r="N50" s="92"/>
      <c r="O50" s="92"/>
      <c r="P50" s="92"/>
    </row>
    <row r="51" spans="3:20" ht="15" thickBot="1">
      <c r="C51" s="127"/>
      <c r="D51" s="127" t="s">
        <v>508</v>
      </c>
      <c r="E51" s="127"/>
      <c r="F51" s="92"/>
      <c r="G51" s="518"/>
      <c r="H51" s="518"/>
      <c r="I51" s="518"/>
      <c r="J51" s="96"/>
      <c r="K51" s="98"/>
      <c r="L51" s="98"/>
      <c r="M51" s="92"/>
      <c r="N51" s="92"/>
      <c r="O51" s="92"/>
      <c r="P51" s="92"/>
    </row>
    <row r="52" spans="3:20" ht="15" thickBot="1">
      <c r="C52" s="127"/>
      <c r="F52" s="92"/>
      <c r="G52" s="92"/>
      <c r="H52" s="92"/>
      <c r="I52" s="92"/>
      <c r="J52" s="92"/>
      <c r="K52" s="182" t="s">
        <v>257</v>
      </c>
      <c r="L52" s="183">
        <f>SUM(L37:L51)</f>
        <v>0</v>
      </c>
      <c r="M52" s="184"/>
      <c r="N52" s="92"/>
      <c r="O52" s="92"/>
      <c r="P52" s="92"/>
    </row>
    <row r="53" spans="3:20">
      <c r="C53" s="127" t="s">
        <v>161</v>
      </c>
      <c r="D53" s="128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</row>
    <row r="54" spans="3:20" ht="15" thickBot="1">
      <c r="C54" s="127"/>
      <c r="D54" s="128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</row>
    <row r="55" spans="3:20" ht="15" thickBot="1">
      <c r="C55" s="127" t="s">
        <v>165</v>
      </c>
      <c r="D55" s="128"/>
      <c r="F55" s="92"/>
      <c r="G55" s="185" t="s">
        <v>491</v>
      </c>
      <c r="H55" s="186"/>
      <c r="I55" s="186"/>
      <c r="J55" s="187"/>
      <c r="K55" s="92"/>
      <c r="L55" s="92"/>
      <c r="M55" s="92"/>
      <c r="N55" s="92"/>
      <c r="O55" s="92"/>
      <c r="P55" s="92"/>
    </row>
    <row r="56" spans="3:20">
      <c r="C56" s="127" t="s">
        <v>163</v>
      </c>
      <c r="D56" s="128"/>
      <c r="F56" s="92"/>
      <c r="G56" s="188" t="s">
        <v>369</v>
      </c>
      <c r="H56" s="189" t="s">
        <v>123</v>
      </c>
      <c r="I56" s="190" t="s">
        <v>152</v>
      </c>
      <c r="J56" s="191" t="s">
        <v>153</v>
      </c>
      <c r="K56" s="92"/>
      <c r="L56" s="92"/>
      <c r="M56" s="92"/>
      <c r="N56" s="92"/>
      <c r="O56" s="92"/>
      <c r="P56" s="92"/>
    </row>
    <row r="57" spans="3:20" ht="15.75" customHeight="1">
      <c r="C57" s="127" t="s">
        <v>161</v>
      </c>
      <c r="D57" s="128"/>
      <c r="F57" s="92"/>
      <c r="G57" s="519" t="s">
        <v>161</v>
      </c>
      <c r="H57" s="521"/>
      <c r="I57" s="523" t="s">
        <v>169</v>
      </c>
      <c r="J57" s="525"/>
      <c r="K57" s="92"/>
      <c r="L57" s="92"/>
      <c r="M57" s="92"/>
      <c r="N57" s="92"/>
      <c r="O57" s="92"/>
      <c r="P57" s="92"/>
    </row>
    <row r="58" spans="3:20" ht="15.75" customHeight="1" thickBot="1">
      <c r="C58" s="127"/>
      <c r="D58" s="128"/>
      <c r="F58" s="92"/>
      <c r="G58" s="520"/>
      <c r="H58" s="522"/>
      <c r="I58" s="524"/>
      <c r="J58" s="526"/>
      <c r="K58" s="92"/>
      <c r="L58" s="92"/>
      <c r="M58" s="92"/>
      <c r="N58" s="92"/>
      <c r="O58" s="92"/>
      <c r="P58" s="92"/>
      <c r="Q58" s="127"/>
      <c r="R58" s="127"/>
      <c r="S58" s="127"/>
      <c r="T58" s="127"/>
    </row>
    <row r="59" spans="3:20">
      <c r="C59" s="127"/>
      <c r="D59" s="128"/>
      <c r="F59" s="92"/>
      <c r="G59" s="519" t="s">
        <v>165</v>
      </c>
      <c r="H59" s="521"/>
      <c r="I59" s="523" t="s">
        <v>169</v>
      </c>
      <c r="J59" s="525"/>
      <c r="K59" s="92"/>
      <c r="L59" s="92"/>
      <c r="M59" s="92"/>
      <c r="N59" s="92"/>
      <c r="O59" s="92"/>
      <c r="P59" s="92"/>
      <c r="Q59" s="127"/>
      <c r="R59" s="127"/>
      <c r="S59" s="127"/>
      <c r="T59" s="127"/>
    </row>
    <row r="60" spans="3:20" ht="15" thickBot="1">
      <c r="C60" s="128"/>
      <c r="D60" s="128"/>
      <c r="F60" s="92"/>
      <c r="G60" s="520"/>
      <c r="H60" s="522"/>
      <c r="I60" s="524"/>
      <c r="J60" s="526"/>
      <c r="K60" s="92"/>
      <c r="L60" s="92"/>
      <c r="M60" s="92"/>
      <c r="N60" s="92"/>
      <c r="O60" s="92"/>
      <c r="P60" s="92"/>
      <c r="Q60" s="127" t="s">
        <v>10</v>
      </c>
      <c r="R60" s="127"/>
      <c r="S60" s="127" t="s">
        <v>474</v>
      </c>
      <c r="T60" s="127">
        <v>1</v>
      </c>
    </row>
    <row r="61" spans="3:20">
      <c r="C61" s="128"/>
      <c r="D61" s="128"/>
      <c r="F61" s="92"/>
      <c r="G61" s="519" t="s">
        <v>167</v>
      </c>
      <c r="H61" s="521"/>
      <c r="I61" s="523" t="s">
        <v>169</v>
      </c>
      <c r="J61" s="525"/>
      <c r="K61" s="92"/>
      <c r="L61" s="92"/>
      <c r="M61" s="92"/>
      <c r="N61" s="92"/>
      <c r="O61" s="92"/>
      <c r="P61" s="92"/>
      <c r="Q61" s="127" t="s">
        <v>15</v>
      </c>
      <c r="R61" s="127"/>
      <c r="S61" s="127" t="s">
        <v>475</v>
      </c>
      <c r="T61" s="127">
        <v>2</v>
      </c>
    </row>
    <row r="62" spans="3:20" ht="15.75" customHeight="1" thickBot="1">
      <c r="C62" s="128"/>
      <c r="D62" s="128"/>
      <c r="F62" s="92"/>
      <c r="G62" s="520"/>
      <c r="H62" s="522"/>
      <c r="I62" s="524"/>
      <c r="J62" s="526"/>
      <c r="K62" s="92"/>
      <c r="L62" s="92"/>
      <c r="M62" s="92"/>
      <c r="N62" s="92"/>
      <c r="O62" s="92"/>
      <c r="P62" s="92"/>
      <c r="Q62" s="127" t="s">
        <v>124</v>
      </c>
      <c r="R62" s="127"/>
      <c r="S62" s="127" t="s">
        <v>476</v>
      </c>
      <c r="T62" s="127">
        <v>3</v>
      </c>
    </row>
    <row r="63" spans="3:20">
      <c r="C63" s="128"/>
      <c r="D63" s="128"/>
      <c r="F63" s="92"/>
      <c r="G63" s="519" t="s">
        <v>168</v>
      </c>
      <c r="H63" s="521"/>
      <c r="I63" s="523" t="s">
        <v>169</v>
      </c>
      <c r="J63" s="525"/>
      <c r="K63" s="92"/>
      <c r="L63" s="92"/>
      <c r="M63" s="92"/>
      <c r="N63" s="92"/>
      <c r="O63" s="92"/>
      <c r="P63" s="92"/>
      <c r="Q63" s="127" t="s">
        <v>25</v>
      </c>
      <c r="R63" s="127"/>
      <c r="S63" s="127" t="s">
        <v>426</v>
      </c>
      <c r="T63" s="127">
        <v>4</v>
      </c>
    </row>
    <row r="64" spans="3:20" ht="15.75" customHeight="1" thickBot="1">
      <c r="C64" s="128"/>
      <c r="D64" s="128"/>
      <c r="F64" s="92"/>
      <c r="G64" s="520"/>
      <c r="H64" s="522"/>
      <c r="I64" s="524"/>
      <c r="J64" s="526"/>
      <c r="K64" s="92"/>
      <c r="L64" s="92"/>
      <c r="M64" s="92"/>
      <c r="N64" s="92"/>
      <c r="O64" s="92"/>
      <c r="P64" s="92"/>
      <c r="Q64" s="127" t="s">
        <v>349</v>
      </c>
      <c r="R64" s="127"/>
      <c r="S64" s="127" t="s">
        <v>427</v>
      </c>
      <c r="T64" s="127">
        <v>5</v>
      </c>
    </row>
    <row r="65" spans="3:22">
      <c r="C65" s="128"/>
      <c r="D65" s="128"/>
      <c r="F65" s="92"/>
      <c r="G65" s="519" t="s">
        <v>171</v>
      </c>
      <c r="H65" s="521"/>
      <c r="I65" s="523" t="s">
        <v>169</v>
      </c>
      <c r="J65" s="525"/>
      <c r="K65" s="92"/>
      <c r="L65" s="92"/>
      <c r="M65" s="92"/>
      <c r="N65" s="92"/>
      <c r="O65" s="92"/>
      <c r="P65" s="92"/>
      <c r="Q65" s="127" t="s">
        <v>38</v>
      </c>
      <c r="R65" s="127"/>
      <c r="S65" s="127" t="s">
        <v>428</v>
      </c>
      <c r="T65" s="127">
        <v>6</v>
      </c>
    </row>
    <row r="66" spans="3:22" ht="15.75" customHeight="1" thickBot="1">
      <c r="C66" s="128"/>
      <c r="D66" s="128"/>
      <c r="F66" s="92"/>
      <c r="G66" s="520"/>
      <c r="H66" s="522"/>
      <c r="I66" s="524"/>
      <c r="J66" s="526"/>
      <c r="K66" s="92"/>
      <c r="L66" s="92"/>
      <c r="M66" s="92"/>
      <c r="N66" s="92"/>
      <c r="O66" s="92"/>
      <c r="P66" s="92"/>
      <c r="Q66" s="127"/>
      <c r="R66" s="127"/>
      <c r="S66" s="127" t="s">
        <v>429</v>
      </c>
      <c r="T66" s="127">
        <v>7</v>
      </c>
    </row>
    <row r="67" spans="3:22">
      <c r="C67" s="128"/>
      <c r="D67" s="128"/>
      <c r="F67" s="92"/>
      <c r="G67" s="519" t="s">
        <v>172</v>
      </c>
      <c r="H67" s="521"/>
      <c r="I67" s="523" t="s">
        <v>169</v>
      </c>
      <c r="J67" s="525"/>
      <c r="K67" s="92"/>
      <c r="L67" s="92"/>
      <c r="M67" s="92"/>
      <c r="N67" s="92"/>
      <c r="O67" s="92"/>
      <c r="P67" s="92"/>
      <c r="Q67" s="127"/>
      <c r="R67" s="127"/>
      <c r="S67" s="127" t="s">
        <v>433</v>
      </c>
      <c r="T67" s="127">
        <v>8</v>
      </c>
    </row>
    <row r="68" spans="3:22" ht="16.5" customHeight="1" thickBot="1">
      <c r="C68" s="128"/>
      <c r="D68" s="128"/>
      <c r="F68" s="92"/>
      <c r="G68" s="520"/>
      <c r="H68" s="522"/>
      <c r="I68" s="524"/>
      <c r="J68" s="526"/>
      <c r="K68" s="92"/>
      <c r="L68" s="92"/>
      <c r="M68" s="92"/>
      <c r="N68" s="92"/>
      <c r="O68" s="92"/>
      <c r="P68" s="92"/>
      <c r="Q68" s="192"/>
      <c r="R68" s="192"/>
      <c r="S68" s="192" t="s">
        <v>434</v>
      </c>
      <c r="T68" s="127">
        <v>9</v>
      </c>
      <c r="V68" s="193"/>
    </row>
    <row r="69" spans="3:22" ht="15" customHeight="1">
      <c r="C69" s="128"/>
      <c r="D69" s="128"/>
      <c r="F69" s="92"/>
      <c r="G69" s="519" t="s">
        <v>308</v>
      </c>
      <c r="H69" s="521"/>
      <c r="I69" s="523" t="s">
        <v>169</v>
      </c>
      <c r="J69" s="547" t="s">
        <v>306</v>
      </c>
      <c r="K69" s="92"/>
      <c r="L69" s="92"/>
      <c r="M69" s="92"/>
      <c r="N69" s="92"/>
      <c r="O69" s="92"/>
      <c r="P69" s="92"/>
      <c r="Q69" s="127"/>
      <c r="R69" s="127"/>
      <c r="S69" s="127"/>
      <c r="T69" s="127">
        <v>10</v>
      </c>
    </row>
    <row r="70" spans="3:22" ht="15" thickBot="1">
      <c r="C70" s="128"/>
      <c r="D70" s="128"/>
      <c r="F70" s="92"/>
      <c r="G70" s="520"/>
      <c r="H70" s="522"/>
      <c r="I70" s="524"/>
      <c r="J70" s="548"/>
      <c r="K70" s="92"/>
      <c r="L70" s="92"/>
      <c r="M70" s="92"/>
      <c r="N70" s="92"/>
      <c r="O70" s="92"/>
      <c r="P70" s="92"/>
      <c r="Q70" s="127"/>
      <c r="R70" s="127"/>
      <c r="S70" s="127"/>
      <c r="T70" s="127"/>
    </row>
    <row r="71" spans="3:22">
      <c r="C71" s="128"/>
      <c r="D71" s="128"/>
      <c r="F71" s="92"/>
      <c r="G71" s="519" t="s">
        <v>170</v>
      </c>
      <c r="H71" s="521"/>
      <c r="I71" s="523" t="s">
        <v>169</v>
      </c>
      <c r="J71" s="547" t="s">
        <v>306</v>
      </c>
      <c r="K71" s="92"/>
      <c r="L71" s="92"/>
      <c r="M71" s="92"/>
      <c r="N71" s="92"/>
      <c r="O71" s="92"/>
      <c r="P71" s="92"/>
    </row>
    <row r="72" spans="3:22" ht="15" customHeight="1" thickBot="1">
      <c r="F72" s="92"/>
      <c r="G72" s="520"/>
      <c r="H72" s="522"/>
      <c r="I72" s="524"/>
      <c r="J72" s="548"/>
      <c r="K72" s="92"/>
      <c r="L72" s="92"/>
      <c r="M72" s="92"/>
      <c r="N72" s="92"/>
      <c r="O72" s="92"/>
      <c r="P72" s="92"/>
    </row>
    <row r="73" spans="3:22" ht="15" customHeight="1">
      <c r="F73" s="92"/>
      <c r="G73" s="92" t="s">
        <v>467</v>
      </c>
      <c r="H73" s="76"/>
      <c r="I73" s="76"/>
      <c r="J73" s="93"/>
      <c r="K73" s="92"/>
      <c r="L73" s="92"/>
      <c r="M73" s="92"/>
      <c r="N73" s="92"/>
      <c r="O73" s="92"/>
      <c r="P73" s="92"/>
    </row>
    <row r="74" spans="3:22" ht="15" customHeight="1" thickBot="1">
      <c r="F74" s="92"/>
      <c r="G74" s="92"/>
      <c r="H74" s="194"/>
      <c r="I74" s="194"/>
      <c r="J74" s="92"/>
      <c r="K74" s="92"/>
      <c r="L74" s="92"/>
      <c r="M74" s="92"/>
      <c r="N74" s="92"/>
      <c r="O74" s="92"/>
      <c r="P74" s="92"/>
    </row>
    <row r="75" spans="3:22" ht="15" customHeight="1" thickBot="1">
      <c r="F75" s="92"/>
      <c r="G75" s="551" t="s">
        <v>416</v>
      </c>
      <c r="H75" s="552"/>
      <c r="I75" s="181"/>
      <c r="J75" s="181"/>
      <c r="K75" s="92"/>
      <c r="L75" s="92"/>
      <c r="M75" s="92"/>
      <c r="N75" s="92"/>
      <c r="O75" s="92"/>
      <c r="P75" s="92"/>
    </row>
    <row r="76" spans="3:22" ht="15" customHeight="1" thickBot="1">
      <c r="F76" s="92"/>
      <c r="G76" s="195" t="s">
        <v>307</v>
      </c>
      <c r="H76" s="77" t="s">
        <v>370</v>
      </c>
      <c r="I76" s="196"/>
      <c r="J76" s="196"/>
      <c r="K76" s="92"/>
      <c r="L76" s="92"/>
      <c r="M76" s="92"/>
      <c r="N76" s="92"/>
      <c r="O76" s="92"/>
      <c r="P76" s="92"/>
    </row>
    <row r="77" spans="3:22" ht="15" customHeight="1">
      <c r="F77" s="92"/>
      <c r="G77" s="197" t="s">
        <v>161</v>
      </c>
      <c r="H77" s="271">
        <f>'ANNEX FC'!H13</f>
        <v>241.39660000000001</v>
      </c>
      <c r="I77" s="92"/>
      <c r="J77" s="92"/>
      <c r="K77" s="92"/>
      <c r="L77" s="92"/>
      <c r="M77" s="92"/>
      <c r="N77" s="92"/>
      <c r="O77" s="92"/>
      <c r="P77" s="92"/>
    </row>
    <row r="78" spans="3:22" ht="15" customHeight="1">
      <c r="F78" s="92"/>
      <c r="G78" s="197" t="s">
        <v>165</v>
      </c>
      <c r="H78" s="271">
        <f>'ANNEX FC'!H16</f>
        <v>73.92</v>
      </c>
      <c r="I78" s="92"/>
      <c r="J78" s="92"/>
      <c r="K78" s="92"/>
      <c r="L78" s="92"/>
      <c r="M78" s="92"/>
      <c r="N78" s="92"/>
      <c r="O78" s="92"/>
      <c r="P78" s="92"/>
    </row>
    <row r="79" spans="3:22" ht="15" customHeight="1">
      <c r="F79" s="92"/>
      <c r="G79" s="198" t="s">
        <v>167</v>
      </c>
      <c r="H79" s="271">
        <f>'ANNEX FC'!H15</f>
        <v>56.6</v>
      </c>
      <c r="I79" s="92"/>
      <c r="J79" s="92"/>
      <c r="K79" s="92"/>
      <c r="L79" s="92"/>
      <c r="M79" s="92"/>
      <c r="N79" s="92"/>
      <c r="O79" s="92"/>
      <c r="P79" s="92"/>
    </row>
    <row r="80" spans="3:22" ht="15" customHeight="1">
      <c r="F80" s="92"/>
      <c r="G80" s="197" t="s">
        <v>168</v>
      </c>
      <c r="H80" s="271">
        <f>'ANNEX FC'!H14</f>
        <v>76.959999999999994</v>
      </c>
      <c r="I80" s="92"/>
      <c r="J80" s="92"/>
      <c r="K80" s="92"/>
      <c r="L80" s="92"/>
      <c r="M80" s="92"/>
      <c r="N80" s="92"/>
      <c r="O80" s="92"/>
      <c r="P80" s="92"/>
    </row>
    <row r="81" spans="6:16" ht="15" customHeight="1">
      <c r="F81" s="92"/>
      <c r="G81" s="197" t="s">
        <v>171</v>
      </c>
      <c r="H81" s="271">
        <f>'ANNEX FC'!H17</f>
        <v>46.41</v>
      </c>
      <c r="I81" s="92"/>
      <c r="J81" s="92"/>
      <c r="K81" s="92"/>
      <c r="L81" s="92"/>
      <c r="M81" s="92"/>
      <c r="N81" s="92"/>
      <c r="O81" s="92"/>
      <c r="P81" s="92"/>
    </row>
    <row r="82" spans="6:16" ht="15" customHeight="1" thickBot="1">
      <c r="F82" s="92"/>
      <c r="G82" s="287" t="s">
        <v>172</v>
      </c>
      <c r="H82" s="288">
        <f>'ANNEX FC'!H18</f>
        <v>30.42</v>
      </c>
      <c r="I82" s="92"/>
      <c r="J82" s="92"/>
      <c r="K82" s="92"/>
      <c r="L82" s="92"/>
      <c r="M82" s="92"/>
      <c r="N82" s="92"/>
      <c r="O82" s="92"/>
      <c r="P82" s="92"/>
    </row>
    <row r="83" spans="6:16" ht="15" customHeight="1" thickBot="1"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</row>
    <row r="84" spans="6:16" ht="15" customHeight="1" thickBot="1">
      <c r="F84" s="92"/>
      <c r="G84" s="551" t="s">
        <v>160</v>
      </c>
      <c r="H84" s="553"/>
      <c r="I84" s="554" t="s">
        <v>386</v>
      </c>
      <c r="J84" s="552"/>
      <c r="K84" s="92"/>
      <c r="L84" s="181"/>
      <c r="M84" s="181"/>
      <c r="N84" s="92"/>
      <c r="O84" s="92"/>
      <c r="P84" s="92"/>
    </row>
    <row r="85" spans="6:16" ht="15.75" customHeight="1" thickBot="1">
      <c r="F85" s="92"/>
      <c r="G85" s="199" t="s">
        <v>274</v>
      </c>
      <c r="H85" s="200" t="s">
        <v>169</v>
      </c>
      <c r="I85" s="201" t="s">
        <v>371</v>
      </c>
      <c r="J85" s="202" t="s">
        <v>158</v>
      </c>
      <c r="K85" s="92"/>
      <c r="L85" s="92"/>
      <c r="M85" s="92"/>
      <c r="N85" s="92"/>
      <c r="O85" s="92"/>
      <c r="P85" s="92"/>
    </row>
    <row r="86" spans="6:16">
      <c r="F86" s="92"/>
      <c r="G86" s="536">
        <f>J57*H30</f>
        <v>0</v>
      </c>
      <c r="H86" s="528">
        <f>H77</f>
        <v>241.39660000000001</v>
      </c>
      <c r="I86" s="528">
        <f>$G86*H86</f>
        <v>0</v>
      </c>
      <c r="J86" s="538">
        <f>I86/1000000</f>
        <v>0</v>
      </c>
      <c r="K86" s="203" t="s">
        <v>493</v>
      </c>
      <c r="L86" s="204">
        <f>L52</f>
        <v>0</v>
      </c>
      <c r="M86" s="92" t="s">
        <v>481</v>
      </c>
      <c r="N86" s="203" t="s">
        <v>494</v>
      </c>
      <c r="O86" s="205">
        <f>J98</f>
        <v>0</v>
      </c>
      <c r="P86" s="92" t="s">
        <v>374</v>
      </c>
    </row>
    <row r="87" spans="6:16" ht="15" thickBot="1">
      <c r="F87" s="92"/>
      <c r="G87" s="550"/>
      <c r="H87" s="529"/>
      <c r="I87" s="529"/>
      <c r="J87" s="539"/>
      <c r="K87" s="92"/>
      <c r="L87" s="92"/>
      <c r="M87" s="92"/>
      <c r="N87" s="92"/>
      <c r="O87" s="92"/>
      <c r="P87" s="92"/>
    </row>
    <row r="88" spans="6:16">
      <c r="F88" s="92"/>
      <c r="G88" s="536">
        <f>J59*H30</f>
        <v>0</v>
      </c>
      <c r="H88" s="532">
        <f>H78</f>
        <v>73.92</v>
      </c>
      <c r="I88" s="530">
        <f>$G88*H88</f>
        <v>0</v>
      </c>
      <c r="J88" s="540">
        <f t="shared" ref="J88" si="0">I88/1000000</f>
        <v>0</v>
      </c>
      <c r="K88" s="203" t="s">
        <v>487</v>
      </c>
      <c r="L88" s="204">
        <f>'Dades Centre'!I29</f>
        <v>0</v>
      </c>
      <c r="M88" s="92" t="s">
        <v>488</v>
      </c>
      <c r="N88" s="92"/>
      <c r="O88" s="205" t="s">
        <v>533</v>
      </c>
      <c r="P88" s="92" t="s">
        <v>374</v>
      </c>
    </row>
    <row r="89" spans="6:16" ht="15" thickBot="1">
      <c r="F89" s="92"/>
      <c r="G89" s="537"/>
      <c r="H89" s="533"/>
      <c r="I89" s="531"/>
      <c r="J89" s="539"/>
      <c r="K89" s="203"/>
      <c r="L89" s="92"/>
      <c r="M89" s="92"/>
      <c r="N89" s="92"/>
      <c r="O89" s="92"/>
      <c r="P89" s="92"/>
    </row>
    <row r="90" spans="6:16" ht="15" customHeight="1">
      <c r="F90" s="92"/>
      <c r="G90" s="536">
        <f>J61*H30</f>
        <v>0</v>
      </c>
      <c r="H90" s="532">
        <f>H79</f>
        <v>56.6</v>
      </c>
      <c r="I90" s="530">
        <f>$G90*H90</f>
        <v>0</v>
      </c>
      <c r="J90" s="540">
        <f t="shared" ref="J90" si="1">I90/1000000</f>
        <v>0</v>
      </c>
      <c r="K90" s="92"/>
      <c r="L90" s="92"/>
      <c r="M90" s="517" t="s">
        <v>495</v>
      </c>
      <c r="N90" s="517"/>
      <c r="O90" s="92"/>
      <c r="P90" s="92"/>
    </row>
    <row r="91" spans="6:16" ht="15.75" customHeight="1" thickBot="1">
      <c r="F91" s="92"/>
      <c r="G91" s="537"/>
      <c r="H91" s="533"/>
      <c r="I91" s="531"/>
      <c r="J91" s="539"/>
      <c r="K91" s="92"/>
      <c r="L91" s="206"/>
      <c r="M91" s="206"/>
      <c r="N91" s="92"/>
      <c r="O91" s="92"/>
      <c r="P91" s="92"/>
    </row>
    <row r="92" spans="6:16">
      <c r="F92" s="92"/>
      <c r="G92" s="536">
        <f>J63*H30</f>
        <v>0</v>
      </c>
      <c r="H92" s="532">
        <f>H80</f>
        <v>76.959999999999994</v>
      </c>
      <c r="I92" s="530">
        <f>$G92*H92</f>
        <v>0</v>
      </c>
      <c r="J92" s="540">
        <f t="shared" ref="J92" si="2">I92/1000000</f>
        <v>0</v>
      </c>
      <c r="K92" s="203" t="s">
        <v>487</v>
      </c>
      <c r="L92" s="204">
        <f>L88</f>
        <v>0</v>
      </c>
      <c r="M92" s="534" t="s">
        <v>496</v>
      </c>
      <c r="N92" s="535"/>
      <c r="O92" s="205" t="e">
        <f>(L88*O86)/L86</f>
        <v>#DIV/0!</v>
      </c>
      <c r="P92" s="92" t="s">
        <v>374</v>
      </c>
    </row>
    <row r="93" spans="6:16" ht="15" thickBot="1">
      <c r="F93" s="92"/>
      <c r="G93" s="537"/>
      <c r="H93" s="533"/>
      <c r="I93" s="531"/>
      <c r="J93" s="539"/>
      <c r="K93" s="92"/>
      <c r="L93" s="207"/>
      <c r="M93" s="207"/>
      <c r="N93" s="92"/>
      <c r="O93" s="92"/>
      <c r="P93" s="92"/>
    </row>
    <row r="94" spans="6:16">
      <c r="F94" s="92"/>
      <c r="G94" s="536">
        <f>J65*H30</f>
        <v>0</v>
      </c>
      <c r="H94" s="532">
        <f>H81</f>
        <v>46.41</v>
      </c>
      <c r="I94" s="530">
        <f>$G94*H94</f>
        <v>0</v>
      </c>
      <c r="J94" s="540">
        <f t="shared" ref="J94" si="3">I94/1000000</f>
        <v>0</v>
      </c>
      <c r="K94" s="92"/>
      <c r="L94" s="527"/>
      <c r="M94" s="527"/>
      <c r="N94" s="92"/>
      <c r="O94" s="92"/>
      <c r="P94" s="92"/>
    </row>
    <row r="95" spans="6:16" ht="15" customHeight="1" thickBot="1">
      <c r="F95" s="92"/>
      <c r="G95" s="537"/>
      <c r="H95" s="533"/>
      <c r="I95" s="531"/>
      <c r="J95" s="539"/>
      <c r="K95" s="92"/>
      <c r="L95" s="527"/>
      <c r="M95" s="527"/>
      <c r="N95" s="92"/>
      <c r="O95" s="92"/>
      <c r="P95" s="92"/>
    </row>
    <row r="96" spans="6:16" ht="15" customHeight="1" thickTop="1">
      <c r="F96" s="92"/>
      <c r="G96" s="536">
        <f>J67*H30</f>
        <v>0</v>
      </c>
      <c r="H96" s="532">
        <f>H82</f>
        <v>30.42</v>
      </c>
      <c r="I96" s="530">
        <f>$G96*H96</f>
        <v>0</v>
      </c>
      <c r="J96" s="540">
        <f t="shared" ref="J96" si="4">I96/1000000</f>
        <v>0</v>
      </c>
      <c r="K96" s="512" t="s">
        <v>497</v>
      </c>
      <c r="L96" s="513"/>
      <c r="M96" s="513"/>
      <c r="N96" s="514" t="e">
        <f>O92</f>
        <v>#DIV/0!</v>
      </c>
      <c r="O96" s="516" t="s">
        <v>498</v>
      </c>
      <c r="P96" s="516"/>
    </row>
    <row r="97" spans="6:16" ht="15.75" customHeight="1" thickBot="1">
      <c r="F97" s="92"/>
      <c r="G97" s="541"/>
      <c r="H97" s="542"/>
      <c r="I97" s="549"/>
      <c r="J97" s="543"/>
      <c r="K97" s="512"/>
      <c r="L97" s="513"/>
      <c r="M97" s="513"/>
      <c r="N97" s="515"/>
      <c r="O97" s="516"/>
      <c r="P97" s="516"/>
    </row>
    <row r="98" spans="6:16" ht="24.6" thickTop="1" thickBot="1">
      <c r="F98" s="92"/>
      <c r="G98" s="76"/>
      <c r="H98" s="55"/>
      <c r="I98" s="55"/>
      <c r="J98" s="56">
        <f>SUM(J86:J97)</f>
        <v>0</v>
      </c>
      <c r="K98" s="93"/>
      <c r="L98" s="93"/>
      <c r="M98" s="93"/>
      <c r="N98" s="92"/>
      <c r="O98" s="92"/>
      <c r="P98" s="92"/>
    </row>
    <row r="99" spans="6:16" ht="24" thickTop="1">
      <c r="F99" s="92"/>
      <c r="G99" s="76"/>
      <c r="H99" s="55"/>
      <c r="I99" s="55"/>
      <c r="J99" s="208"/>
      <c r="K99" s="93"/>
      <c r="L99" s="93"/>
      <c r="M99" s="93"/>
      <c r="N99" s="209"/>
      <c r="O99" s="92"/>
      <c r="P99" s="92"/>
    </row>
    <row r="100" spans="6:16">
      <c r="F100" s="92"/>
      <c r="G100" s="92" t="s">
        <v>417</v>
      </c>
      <c r="H100" s="92"/>
      <c r="I100" s="92"/>
      <c r="J100" s="92"/>
      <c r="K100" s="92"/>
      <c r="L100" s="92"/>
      <c r="M100" s="92"/>
      <c r="N100" s="92"/>
      <c r="O100" s="92"/>
      <c r="P100" s="92"/>
    </row>
    <row r="101" spans="6:16">
      <c r="F101" s="167"/>
      <c r="G101" s="167"/>
      <c r="H101" s="167"/>
      <c r="I101" s="167"/>
      <c r="J101" s="167"/>
      <c r="L101" s="167"/>
      <c r="M101" s="167"/>
      <c r="N101" s="167"/>
      <c r="O101" s="167"/>
      <c r="P101" s="167"/>
    </row>
    <row r="102" spans="6:16">
      <c r="F102" s="167"/>
      <c r="G102" s="167"/>
      <c r="H102" s="167"/>
      <c r="I102" s="167"/>
      <c r="J102" s="167"/>
      <c r="L102" s="167"/>
      <c r="M102" s="167"/>
      <c r="N102" s="167"/>
      <c r="O102" s="167"/>
      <c r="P102" s="167"/>
    </row>
    <row r="103" spans="6:16">
      <c r="F103" s="412" t="s">
        <v>255</v>
      </c>
      <c r="G103" s="412"/>
      <c r="H103" s="413" t="s">
        <v>421</v>
      </c>
      <c r="I103" s="413"/>
      <c r="J103" s="413"/>
      <c r="K103" s="413"/>
      <c r="L103" s="413"/>
      <c r="M103" s="413"/>
      <c r="N103" s="413"/>
      <c r="O103" s="414" t="s">
        <v>147</v>
      </c>
      <c r="P103" s="414"/>
    </row>
    <row r="104" spans="6:16">
      <c r="F104" s="412"/>
      <c r="G104" s="412"/>
      <c r="H104" s="413"/>
      <c r="I104" s="413"/>
      <c r="J104" s="413"/>
      <c r="K104" s="413"/>
      <c r="L104" s="413"/>
      <c r="M104" s="413"/>
      <c r="N104" s="413"/>
      <c r="O104" s="414"/>
      <c r="P104" s="414"/>
    </row>
  </sheetData>
  <sheetProtection password="DFED" sheet="1" objects="1" scenarios="1"/>
  <mergeCells count="120">
    <mergeCell ref="D3:P3"/>
    <mergeCell ref="S3:T3"/>
    <mergeCell ref="C7:D8"/>
    <mergeCell ref="F7:P8"/>
    <mergeCell ref="C10:D10"/>
    <mergeCell ref="F10:P11"/>
    <mergeCell ref="C11:D11"/>
    <mergeCell ref="C12:D12"/>
    <mergeCell ref="C13:D13"/>
    <mergeCell ref="F13:J14"/>
    <mergeCell ref="L13:P14"/>
    <mergeCell ref="C14:D14"/>
    <mergeCell ref="R7:V8"/>
    <mergeCell ref="S11:U31"/>
    <mergeCell ref="C15:D15"/>
    <mergeCell ref="F15:J23"/>
    <mergeCell ref="L15:P23"/>
    <mergeCell ref="C16:D16"/>
    <mergeCell ref="C17:D17"/>
    <mergeCell ref="C24:D24"/>
    <mergeCell ref="C25:D25"/>
    <mergeCell ref="F25:P26"/>
    <mergeCell ref="C26:D26"/>
    <mergeCell ref="C27:D27"/>
    <mergeCell ref="I96:I97"/>
    <mergeCell ref="G86:G87"/>
    <mergeCell ref="G88:G89"/>
    <mergeCell ref="G51:I51"/>
    <mergeCell ref="G40:I40"/>
    <mergeCell ref="G41:I41"/>
    <mergeCell ref="G42:I42"/>
    <mergeCell ref="G43:I43"/>
    <mergeCell ref="G44:I44"/>
    <mergeCell ref="G75:H75"/>
    <mergeCell ref="G84:H84"/>
    <mergeCell ref="I84:J84"/>
    <mergeCell ref="G65:G66"/>
    <mergeCell ref="H65:H66"/>
    <mergeCell ref="I65:I66"/>
    <mergeCell ref="J65:J66"/>
    <mergeCell ref="J71:J72"/>
    <mergeCell ref="C28:D28"/>
    <mergeCell ref="C18:D18"/>
    <mergeCell ref="C19:D19"/>
    <mergeCell ref="C20:D20"/>
    <mergeCell ref="C21:D21"/>
    <mergeCell ref="C22:D22"/>
    <mergeCell ref="C23:D23"/>
    <mergeCell ref="J94:J95"/>
    <mergeCell ref="I94:I95"/>
    <mergeCell ref="L94:L95"/>
    <mergeCell ref="C33:D33"/>
    <mergeCell ref="C29:D29"/>
    <mergeCell ref="C30:D30"/>
    <mergeCell ref="I57:I58"/>
    <mergeCell ref="J57:J58"/>
    <mergeCell ref="C31:D31"/>
    <mergeCell ref="G57:G58"/>
    <mergeCell ref="H57:H58"/>
    <mergeCell ref="I61:I62"/>
    <mergeCell ref="J61:J62"/>
    <mergeCell ref="G59:G60"/>
    <mergeCell ref="H59:H60"/>
    <mergeCell ref="I59:I60"/>
    <mergeCell ref="J59:J60"/>
    <mergeCell ref="G61:G62"/>
    <mergeCell ref="H61:H62"/>
    <mergeCell ref="G36:I36"/>
    <mergeCell ref="J69:J70"/>
    <mergeCell ref="G71:G72"/>
    <mergeCell ref="H71:H72"/>
    <mergeCell ref="I71:I72"/>
    <mergeCell ref="M94:M95"/>
    <mergeCell ref="I86:I87"/>
    <mergeCell ref="I88:I89"/>
    <mergeCell ref="H86:H87"/>
    <mergeCell ref="H88:H89"/>
    <mergeCell ref="M92:N92"/>
    <mergeCell ref="F103:G104"/>
    <mergeCell ref="H103:N104"/>
    <mergeCell ref="O103:P104"/>
    <mergeCell ref="H90:H91"/>
    <mergeCell ref="H92:H93"/>
    <mergeCell ref="G90:G91"/>
    <mergeCell ref="G92:G93"/>
    <mergeCell ref="J86:J87"/>
    <mergeCell ref="I90:I91"/>
    <mergeCell ref="I92:I93"/>
    <mergeCell ref="J88:J89"/>
    <mergeCell ref="J90:J91"/>
    <mergeCell ref="J92:J93"/>
    <mergeCell ref="G96:G97"/>
    <mergeCell ref="H96:H97"/>
    <mergeCell ref="J96:J97"/>
    <mergeCell ref="G94:G95"/>
    <mergeCell ref="H94:H95"/>
    <mergeCell ref="K96:M97"/>
    <mergeCell ref="N96:N97"/>
    <mergeCell ref="O96:P97"/>
    <mergeCell ref="M90:N90"/>
    <mergeCell ref="G37:I37"/>
    <mergeCell ref="G38:I38"/>
    <mergeCell ref="G39:I39"/>
    <mergeCell ref="G45:I45"/>
    <mergeCell ref="G46:I46"/>
    <mergeCell ref="G47:I47"/>
    <mergeCell ref="G48:I48"/>
    <mergeCell ref="G49:I49"/>
    <mergeCell ref="G50:I50"/>
    <mergeCell ref="G63:G64"/>
    <mergeCell ref="H63:H64"/>
    <mergeCell ref="I63:I64"/>
    <mergeCell ref="J63:J64"/>
    <mergeCell ref="G67:G68"/>
    <mergeCell ref="H67:H68"/>
    <mergeCell ref="I67:I68"/>
    <mergeCell ref="J67:J68"/>
    <mergeCell ref="G69:G70"/>
    <mergeCell ref="H69:H70"/>
    <mergeCell ref="I69:I70"/>
  </mergeCells>
  <conditionalFormatting sqref="H90:I93">
    <cfRule type="containsText" dxfId="37" priority="1" operator="containsText" text="FALSO">
      <formula>NOT(ISERROR(SEARCH("FALSO",H90)))</formula>
    </cfRule>
  </conditionalFormatting>
  <dataValidations count="5">
    <dataValidation type="list" allowBlank="1" showInputMessage="1" showErrorMessage="1" sqref="L82">
      <formula1>INDIRECT(#REF!)</formula1>
    </dataValidation>
    <dataValidation type="list" allowBlank="1" showInputMessage="1" showErrorMessage="1" sqref="K82">
      <formula1>$R$26:$R$27</formula1>
    </dataValidation>
    <dataValidation type="list" allowBlank="1" showInputMessage="1" showErrorMessage="1" sqref="G37:G51 H38:I51">
      <formula1>$Q$60:$Q$65</formula1>
    </dataValidation>
    <dataValidation type="list" allowBlank="1" showInputMessage="1" showErrorMessage="1" sqref="J37:J51">
      <formula1>$S$60:$S$68</formula1>
    </dataValidation>
    <dataValidation type="list" allowBlank="1" showInputMessage="1" showErrorMessage="1" sqref="K37:K51">
      <formula1>$D$43:$D$51</formula1>
    </dataValidation>
  </dataValidations>
  <hyperlinks>
    <hyperlink ref="C11" location="'1. Instruccions'!A1" display="Instruccions de l'eina"/>
    <hyperlink ref="C13" location="'1. Instruccions'!A1" display="Instruccions de l'eina"/>
    <hyperlink ref="C15" location="'1. Instruccions'!A1" display="Instruccions de l'eina"/>
    <hyperlink ref="C17" location="'1. Instruccions'!A1" display="Instruccions de l'eina"/>
    <hyperlink ref="C19" location="'1. Instruccions'!A1" display="Instruccions de l'eina"/>
    <hyperlink ref="C21" location="'1. Instruccions'!A1" display="Instruccions de l'eina"/>
    <hyperlink ref="C23" location="'1. Instruccions'!A1" display="Instruccions de l'eina"/>
    <hyperlink ref="C25" location="'1. Instruccions'!A1" display="Instruccions de l'eina"/>
    <hyperlink ref="C27" location="'1. Instruccions'!A1" display="Instruccions de l'eina"/>
    <hyperlink ref="C29" location="'1. Instruccions'!A1" display="Instruccions de l'eina"/>
    <hyperlink ref="C31" location="'1. Instruccions'!A1" display="Instruccions de l'eina"/>
    <hyperlink ref="C11:D11" location="Instruccions!A1" display="Instruccions de l'eina"/>
    <hyperlink ref="C13:D13" location="'Dades Centre'!A1" display="Dades del centre"/>
    <hyperlink ref="C15:D15" location="Hipòtesis!A1" display="Hipòtesis del centre"/>
    <hyperlink ref="C17:D17" location="Climatització!A1" display="Consum climatització"/>
    <hyperlink ref="C19:D19" location="Mobilitat!A1" display="Mobilitat alumnat"/>
    <hyperlink ref="C21:D21" location="Electricitat!A1" display="Consum elèctric"/>
    <hyperlink ref="C23:D23" location="Aigua!A1" display="Consum d'aigua"/>
    <hyperlink ref="C25:D25" location="Residus!A1" display="Generació de residus"/>
    <hyperlink ref="C27:D27" location="Resultats!A1" display="Resultats finals"/>
    <hyperlink ref="C29:D29" location="'Hip vs real'!A1" display="Hipòtesis vs Realitat"/>
    <hyperlink ref="C31:D31" location="'Conclusions finals'!A1" display="Conclusions finals"/>
    <hyperlink ref="L31" location="mobi" display="SI"/>
    <hyperlink ref="M31" location="etapa" display="NO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B1:V77"/>
  <sheetViews>
    <sheetView zoomScale="80" zoomScaleNormal="80" workbookViewId="0">
      <selection activeCell="L15" sqref="L15:P23"/>
    </sheetView>
  </sheetViews>
  <sheetFormatPr baseColWidth="10" defaultColWidth="11.44140625" defaultRowHeight="14.4"/>
  <cols>
    <col min="1" max="1" width="4" style="99" customWidth="1"/>
    <col min="2" max="2" width="4.44140625" style="99" customWidth="1"/>
    <col min="3" max="3" width="18.44140625" style="99" customWidth="1"/>
    <col min="4" max="5" width="11.44140625" style="99" customWidth="1"/>
    <col min="6" max="6" width="12.33203125" style="99" customWidth="1"/>
    <col min="7" max="7" width="16.33203125" style="99" customWidth="1"/>
    <col min="8" max="8" width="11.6640625" style="99" bestFit="1" customWidth="1"/>
    <col min="9" max="9" width="15.5546875" style="99" customWidth="1"/>
    <col min="10" max="10" width="13.5546875" style="99" bestFit="1" customWidth="1"/>
    <col min="11" max="11" width="12.88671875" style="99" bestFit="1" customWidth="1"/>
    <col min="12" max="13" width="15.5546875" style="99" customWidth="1"/>
    <col min="14" max="14" width="17.44140625" style="99" customWidth="1"/>
    <col min="15" max="15" width="11.44140625" style="99"/>
    <col min="16" max="16" width="11.44140625" style="99" customWidth="1"/>
    <col min="17" max="17" width="11" style="99" customWidth="1"/>
    <col min="18" max="18" width="3.6640625" style="99" customWidth="1"/>
    <col min="19" max="19" width="7.6640625" style="99" customWidth="1"/>
    <col min="20" max="21" width="9.6640625" style="99" customWidth="1"/>
    <col min="22" max="22" width="4.33203125" style="99" customWidth="1"/>
    <col min="23" max="16384" width="11.44140625" style="99"/>
  </cols>
  <sheetData>
    <row r="1" spans="2:22" ht="15" customHeight="1">
      <c r="S1" s="146"/>
      <c r="T1" s="146"/>
    </row>
    <row r="2" spans="2:22" ht="15" customHeight="1"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102"/>
      <c r="S2" s="147"/>
      <c r="T2" s="63"/>
      <c r="U2" s="63"/>
    </row>
    <row r="3" spans="2:22" ht="19.5" customHeight="1">
      <c r="C3" s="105"/>
      <c r="D3" s="590" t="s">
        <v>631</v>
      </c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105"/>
      <c r="S3" s="507"/>
      <c r="T3" s="507"/>
      <c r="U3" s="63"/>
    </row>
    <row r="4" spans="2:22" ht="19.5" customHeight="1">
      <c r="C4" s="63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63"/>
      <c r="Q4" s="63"/>
      <c r="S4" s="63"/>
      <c r="T4" s="63"/>
      <c r="U4" s="63"/>
    </row>
    <row r="5" spans="2:22" ht="15.75" customHeight="1"/>
    <row r="7" spans="2:22" ht="15.75" customHeight="1">
      <c r="B7" s="107"/>
      <c r="C7" s="423" t="s">
        <v>130</v>
      </c>
      <c r="D7" s="423"/>
      <c r="F7" s="424" t="s">
        <v>350</v>
      </c>
      <c r="G7" s="424"/>
      <c r="H7" s="424"/>
      <c r="I7" s="424"/>
      <c r="J7" s="424"/>
      <c r="K7" s="424"/>
      <c r="L7" s="424"/>
      <c r="M7" s="424"/>
      <c r="N7" s="424"/>
      <c r="O7" s="424"/>
      <c r="P7" s="424"/>
      <c r="R7" s="423" t="s">
        <v>438</v>
      </c>
      <c r="S7" s="423"/>
      <c r="T7" s="423"/>
      <c r="U7" s="423"/>
      <c r="V7" s="423"/>
    </row>
    <row r="8" spans="2:22" ht="22.5" customHeight="1">
      <c r="B8" s="107"/>
      <c r="C8" s="423"/>
      <c r="D8" s="423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R8" s="423"/>
      <c r="S8" s="423"/>
      <c r="T8" s="423"/>
      <c r="U8" s="423"/>
      <c r="V8" s="423"/>
    </row>
    <row r="9" spans="2:22" ht="15.75" customHeight="1"/>
    <row r="10" spans="2:22" ht="15.75" customHeight="1">
      <c r="B10" s="107"/>
      <c r="C10" s="426"/>
      <c r="D10" s="426"/>
      <c r="F10" s="425" t="s">
        <v>268</v>
      </c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R10" s="107"/>
      <c r="S10" s="109"/>
      <c r="T10" s="109"/>
      <c r="U10" s="109"/>
      <c r="V10" s="109"/>
    </row>
    <row r="11" spans="2:22" ht="15.75" customHeight="1">
      <c r="B11" s="107"/>
      <c r="C11" s="506" t="s">
        <v>132</v>
      </c>
      <c r="D11" s="506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R11" s="107"/>
      <c r="S11" s="397"/>
      <c r="T11" s="397"/>
      <c r="U11" s="397"/>
      <c r="V11" s="109"/>
    </row>
    <row r="12" spans="2:22" ht="16.5" customHeight="1" thickBot="1">
      <c r="B12" s="107"/>
      <c r="C12" s="426"/>
      <c r="D12" s="426"/>
      <c r="R12" s="107"/>
      <c r="S12" s="397"/>
      <c r="T12" s="397"/>
      <c r="U12" s="397"/>
      <c r="V12" s="109"/>
    </row>
    <row r="13" spans="2:22" ht="15.75" customHeight="1">
      <c r="B13" s="107"/>
      <c r="C13" s="506" t="s">
        <v>134</v>
      </c>
      <c r="D13" s="506"/>
      <c r="F13" s="555" t="s">
        <v>269</v>
      </c>
      <c r="G13" s="555"/>
      <c r="H13" s="555"/>
      <c r="I13" s="555"/>
      <c r="J13" s="555"/>
      <c r="L13" s="555" t="s">
        <v>302</v>
      </c>
      <c r="M13" s="555"/>
      <c r="N13" s="555"/>
      <c r="O13" s="555"/>
      <c r="P13" s="555"/>
      <c r="R13" s="107"/>
      <c r="S13" s="397"/>
      <c r="T13" s="397"/>
      <c r="U13" s="397"/>
      <c r="V13" s="109"/>
    </row>
    <row r="14" spans="2:22" ht="15.75" customHeight="1">
      <c r="B14" s="107"/>
      <c r="C14" s="426"/>
      <c r="D14" s="426"/>
      <c r="F14" s="556"/>
      <c r="G14" s="556"/>
      <c r="H14" s="556"/>
      <c r="I14" s="556"/>
      <c r="J14" s="556"/>
      <c r="L14" s="556"/>
      <c r="M14" s="556"/>
      <c r="N14" s="556"/>
      <c r="O14" s="556"/>
      <c r="P14" s="556"/>
      <c r="R14" s="107"/>
      <c r="S14" s="397"/>
      <c r="T14" s="397"/>
      <c r="U14" s="397"/>
      <c r="V14" s="109"/>
    </row>
    <row r="15" spans="2:22" ht="15.75" customHeight="1">
      <c r="B15" s="107"/>
      <c r="C15" s="506" t="s">
        <v>225</v>
      </c>
      <c r="D15" s="506"/>
      <c r="F15" s="557" t="s">
        <v>351</v>
      </c>
      <c r="G15" s="557"/>
      <c r="H15" s="557"/>
      <c r="I15" s="557"/>
      <c r="J15" s="557"/>
      <c r="L15" s="557" t="s">
        <v>301</v>
      </c>
      <c r="M15" s="557"/>
      <c r="N15" s="557"/>
      <c r="O15" s="557"/>
      <c r="P15" s="557"/>
      <c r="R15" s="107"/>
      <c r="S15" s="397"/>
      <c r="T15" s="397"/>
      <c r="U15" s="397"/>
      <c r="V15" s="109"/>
    </row>
    <row r="16" spans="2:22" ht="15.75" customHeight="1">
      <c r="B16" s="107"/>
      <c r="C16" s="426"/>
      <c r="D16" s="426"/>
      <c r="F16" s="557"/>
      <c r="G16" s="557"/>
      <c r="H16" s="557"/>
      <c r="I16" s="557"/>
      <c r="J16" s="557"/>
      <c r="L16" s="557"/>
      <c r="M16" s="557"/>
      <c r="N16" s="557"/>
      <c r="O16" s="557"/>
      <c r="P16" s="557"/>
      <c r="R16" s="107"/>
      <c r="S16" s="397"/>
      <c r="T16" s="397"/>
      <c r="U16" s="397"/>
      <c r="V16" s="109"/>
    </row>
    <row r="17" spans="2:22" ht="15.75" customHeight="1">
      <c r="B17" s="107"/>
      <c r="C17" s="506" t="s">
        <v>383</v>
      </c>
      <c r="D17" s="506"/>
      <c r="F17" s="557"/>
      <c r="G17" s="557"/>
      <c r="H17" s="557"/>
      <c r="I17" s="557"/>
      <c r="J17" s="557"/>
      <c r="L17" s="557"/>
      <c r="M17" s="557"/>
      <c r="N17" s="557"/>
      <c r="O17" s="557"/>
      <c r="P17" s="557"/>
      <c r="R17" s="107"/>
      <c r="S17" s="397"/>
      <c r="T17" s="397"/>
      <c r="U17" s="397"/>
      <c r="V17" s="109"/>
    </row>
    <row r="18" spans="2:22" ht="15.75" customHeight="1">
      <c r="B18" s="107"/>
      <c r="C18" s="426"/>
      <c r="D18" s="426"/>
      <c r="F18" s="557"/>
      <c r="G18" s="557"/>
      <c r="H18" s="557"/>
      <c r="I18" s="557"/>
      <c r="J18" s="557"/>
      <c r="L18" s="557"/>
      <c r="M18" s="557"/>
      <c r="N18" s="557"/>
      <c r="O18" s="557"/>
      <c r="P18" s="557"/>
      <c r="R18" s="107"/>
      <c r="S18" s="397"/>
      <c r="T18" s="397"/>
      <c r="U18" s="397"/>
      <c r="V18" s="109"/>
    </row>
    <row r="19" spans="2:22" ht="15.75" customHeight="1">
      <c r="B19" s="107"/>
      <c r="C19" s="506" t="s">
        <v>382</v>
      </c>
      <c r="D19" s="506"/>
      <c r="F19" s="557"/>
      <c r="G19" s="557"/>
      <c r="H19" s="557"/>
      <c r="I19" s="557"/>
      <c r="J19" s="557"/>
      <c r="L19" s="557"/>
      <c r="M19" s="557"/>
      <c r="N19" s="557"/>
      <c r="O19" s="557"/>
      <c r="P19" s="557"/>
      <c r="R19" s="107"/>
      <c r="S19" s="397"/>
      <c r="T19" s="397"/>
      <c r="U19" s="397"/>
      <c r="V19" s="109"/>
    </row>
    <row r="20" spans="2:22" ht="15.75" customHeight="1">
      <c r="B20" s="107"/>
      <c r="C20" s="426"/>
      <c r="D20" s="426"/>
      <c r="F20" s="557"/>
      <c r="G20" s="557"/>
      <c r="H20" s="557"/>
      <c r="I20" s="557"/>
      <c r="J20" s="557"/>
      <c r="L20" s="557"/>
      <c r="M20" s="557"/>
      <c r="N20" s="557"/>
      <c r="O20" s="557"/>
      <c r="P20" s="557"/>
      <c r="R20" s="107"/>
      <c r="S20" s="397"/>
      <c r="T20" s="397"/>
      <c r="U20" s="397"/>
      <c r="V20" s="109"/>
    </row>
    <row r="21" spans="2:22" ht="15.75" customHeight="1">
      <c r="B21" s="107"/>
      <c r="C21" s="506" t="s">
        <v>226</v>
      </c>
      <c r="D21" s="506"/>
      <c r="F21" s="557"/>
      <c r="G21" s="557"/>
      <c r="H21" s="557"/>
      <c r="I21" s="557"/>
      <c r="J21" s="557"/>
      <c r="L21" s="557"/>
      <c r="M21" s="557"/>
      <c r="N21" s="557"/>
      <c r="O21" s="557"/>
      <c r="P21" s="557"/>
      <c r="R21" s="107"/>
      <c r="S21" s="397"/>
      <c r="T21" s="397"/>
      <c r="U21" s="397"/>
      <c r="V21" s="109"/>
    </row>
    <row r="22" spans="2:22" ht="15.75" customHeight="1">
      <c r="B22" s="107"/>
      <c r="C22" s="426"/>
      <c r="D22" s="426"/>
      <c r="F22" s="557"/>
      <c r="G22" s="557"/>
      <c r="H22" s="557"/>
      <c r="I22" s="557"/>
      <c r="J22" s="557"/>
      <c r="L22" s="557"/>
      <c r="M22" s="557"/>
      <c r="N22" s="557"/>
      <c r="O22" s="557"/>
      <c r="P22" s="557"/>
      <c r="R22" s="107"/>
      <c r="S22" s="397"/>
      <c r="T22" s="397"/>
      <c r="U22" s="397"/>
      <c r="V22" s="109"/>
    </row>
    <row r="23" spans="2:22" ht="15.75" customHeight="1">
      <c r="B23" s="107"/>
      <c r="C23" s="506" t="s">
        <v>227</v>
      </c>
      <c r="D23" s="506"/>
      <c r="F23" s="557"/>
      <c r="G23" s="557"/>
      <c r="H23" s="557"/>
      <c r="I23" s="557"/>
      <c r="J23" s="557"/>
      <c r="L23" s="557"/>
      <c r="M23" s="557"/>
      <c r="N23" s="557"/>
      <c r="O23" s="557"/>
      <c r="P23" s="557"/>
      <c r="R23" s="107"/>
      <c r="S23" s="397"/>
      <c r="T23" s="397"/>
      <c r="U23" s="397"/>
      <c r="V23" s="109"/>
    </row>
    <row r="24" spans="2:22" ht="15.75" customHeight="1">
      <c r="B24" s="107"/>
      <c r="C24" s="426"/>
      <c r="D24" s="426"/>
      <c r="R24" s="107"/>
      <c r="S24" s="397"/>
      <c r="T24" s="397"/>
      <c r="U24" s="397"/>
      <c r="V24" s="109"/>
    </row>
    <row r="25" spans="2:22" ht="15.75" customHeight="1">
      <c r="B25" s="107"/>
      <c r="C25" s="506" t="s">
        <v>228</v>
      </c>
      <c r="D25" s="506"/>
      <c r="F25" s="425" t="s">
        <v>270</v>
      </c>
      <c r="G25" s="425"/>
      <c r="H25" s="425"/>
      <c r="I25" s="425"/>
      <c r="J25" s="425"/>
      <c r="K25" s="425"/>
      <c r="L25" s="425"/>
      <c r="M25" s="425"/>
      <c r="N25" s="425"/>
      <c r="O25" s="425"/>
      <c r="P25" s="425"/>
      <c r="R25" s="107"/>
      <c r="S25" s="397"/>
      <c r="T25" s="397"/>
      <c r="U25" s="397"/>
      <c r="V25" s="109"/>
    </row>
    <row r="26" spans="2:22" ht="19.5" customHeight="1">
      <c r="B26" s="107"/>
      <c r="C26" s="426"/>
      <c r="D26" s="426"/>
      <c r="F26" s="425"/>
      <c r="G26" s="425"/>
      <c r="H26" s="425"/>
      <c r="I26" s="425"/>
      <c r="J26" s="425"/>
      <c r="K26" s="425"/>
      <c r="L26" s="425"/>
      <c r="M26" s="425"/>
      <c r="N26" s="425"/>
      <c r="O26" s="425"/>
      <c r="P26" s="425"/>
      <c r="R26" s="107"/>
      <c r="S26" s="397"/>
      <c r="T26" s="397"/>
      <c r="U26" s="397"/>
      <c r="V26" s="109"/>
    </row>
    <row r="27" spans="2:22" ht="15.75" customHeight="1" thickBot="1">
      <c r="B27" s="107"/>
      <c r="C27" s="506" t="s">
        <v>229</v>
      </c>
      <c r="D27" s="506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R27" s="107"/>
      <c r="S27" s="397"/>
      <c r="T27" s="397"/>
      <c r="U27" s="397"/>
      <c r="V27" s="109"/>
    </row>
    <row r="28" spans="2:22" ht="15.75" customHeight="1">
      <c r="B28" s="107"/>
      <c r="C28" s="426"/>
      <c r="D28" s="426"/>
      <c r="E28" s="175"/>
      <c r="F28" s="210"/>
      <c r="G28" s="574" t="s">
        <v>355</v>
      </c>
      <c r="H28" s="574"/>
      <c r="I28" s="574"/>
      <c r="J28" s="575"/>
      <c r="K28" s="572" t="s">
        <v>352</v>
      </c>
      <c r="L28" s="92"/>
      <c r="M28" s="572" t="s">
        <v>353</v>
      </c>
      <c r="N28" s="210"/>
      <c r="O28" s="572" t="s">
        <v>354</v>
      </c>
      <c r="P28" s="210"/>
      <c r="R28" s="107"/>
      <c r="S28" s="397"/>
      <c r="T28" s="397"/>
      <c r="U28" s="397"/>
      <c r="V28" s="109"/>
    </row>
    <row r="29" spans="2:22" ht="15.75" customHeight="1" thickBot="1">
      <c r="B29" s="107"/>
      <c r="C29" s="506" t="s">
        <v>230</v>
      </c>
      <c r="D29" s="506"/>
      <c r="E29" s="125"/>
      <c r="F29" s="210"/>
      <c r="G29" s="574"/>
      <c r="H29" s="574"/>
      <c r="I29" s="574"/>
      <c r="J29" s="575"/>
      <c r="K29" s="573"/>
      <c r="L29" s="210"/>
      <c r="M29" s="573"/>
      <c r="N29" s="210"/>
      <c r="O29" s="573"/>
      <c r="P29" s="210"/>
      <c r="R29" s="107"/>
      <c r="S29" s="397"/>
      <c r="T29" s="397"/>
      <c r="U29" s="397"/>
      <c r="V29" s="109"/>
    </row>
    <row r="30" spans="2:22" ht="15.75" customHeight="1">
      <c r="B30" s="107"/>
      <c r="C30" s="426"/>
      <c r="D30" s="426"/>
      <c r="E30" s="175"/>
      <c r="F30" s="210"/>
      <c r="G30" s="92"/>
      <c r="H30" s="210"/>
      <c r="I30" s="210"/>
      <c r="J30" s="210"/>
      <c r="K30" s="210"/>
      <c r="L30" s="210"/>
      <c r="M30" s="210"/>
      <c r="N30" s="210"/>
      <c r="O30" s="210"/>
      <c r="P30" s="210"/>
      <c r="R30" s="107"/>
      <c r="S30" s="397"/>
      <c r="T30" s="397"/>
      <c r="U30" s="397"/>
      <c r="V30" s="109"/>
    </row>
    <row r="31" spans="2:22" ht="15.75" customHeight="1">
      <c r="B31" s="107"/>
      <c r="C31" s="506" t="s">
        <v>231</v>
      </c>
      <c r="D31" s="506"/>
      <c r="E31" s="125"/>
      <c r="F31" s="210"/>
      <c r="G31" s="211" t="s">
        <v>356</v>
      </c>
      <c r="H31" s="210"/>
      <c r="I31" s="210"/>
      <c r="J31" s="210"/>
      <c r="K31" s="210"/>
      <c r="L31" s="210"/>
      <c r="M31" s="210"/>
      <c r="N31" s="210"/>
      <c r="O31" s="210"/>
      <c r="P31" s="210"/>
      <c r="R31" s="107"/>
      <c r="S31" s="397"/>
      <c r="T31" s="397"/>
      <c r="U31" s="397"/>
      <c r="V31" s="109"/>
    </row>
    <row r="32" spans="2:22" ht="15.75" customHeight="1" thickBot="1">
      <c r="B32" s="107"/>
      <c r="C32" s="107"/>
      <c r="D32" s="107"/>
      <c r="E32" s="175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R32" s="107"/>
      <c r="S32" s="107"/>
      <c r="T32" s="107"/>
      <c r="U32" s="109"/>
      <c r="V32" s="109"/>
    </row>
    <row r="33" spans="3:16" ht="15.75" customHeight="1" thickBot="1">
      <c r="C33" s="400"/>
      <c r="D33" s="400"/>
      <c r="E33" s="125"/>
      <c r="F33" s="92"/>
      <c r="G33" s="181" t="s">
        <v>468</v>
      </c>
      <c r="H33" s="92"/>
      <c r="I33" s="92"/>
      <c r="J33" s="92"/>
      <c r="K33" s="92"/>
      <c r="L33" s="586" t="s">
        <v>521</v>
      </c>
      <c r="M33" s="587"/>
      <c r="N33" s="587"/>
      <c r="O33" s="588"/>
      <c r="P33" s="92"/>
    </row>
    <row r="34" spans="3:16" ht="16.5" customHeight="1">
      <c r="F34" s="92"/>
      <c r="G34" s="92"/>
      <c r="H34" s="92"/>
      <c r="I34" s="92"/>
      <c r="J34" s="92"/>
      <c r="K34" s="92"/>
      <c r="L34" s="576" t="s">
        <v>151</v>
      </c>
      <c r="M34" s="577"/>
      <c r="N34" s="190" t="s">
        <v>152</v>
      </c>
      <c r="O34" s="191" t="s">
        <v>153</v>
      </c>
      <c r="P34" s="92"/>
    </row>
    <row r="35" spans="3:16" ht="16.2">
      <c r="C35" s="127" t="s">
        <v>544</v>
      </c>
      <c r="E35" s="127" t="s">
        <v>471</v>
      </c>
      <c r="F35" s="92"/>
      <c r="G35" s="92" t="s">
        <v>470</v>
      </c>
      <c r="H35" s="224"/>
      <c r="I35" s="92"/>
      <c r="J35" s="92"/>
      <c r="K35" s="589" t="s">
        <v>516</v>
      </c>
      <c r="L35" s="568"/>
      <c r="M35" s="521"/>
      <c r="N35" s="570"/>
      <c r="O35" s="525"/>
      <c r="P35" s="92"/>
    </row>
    <row r="36" spans="3:16" ht="15" thickBot="1">
      <c r="C36" s="127" t="s">
        <v>285</v>
      </c>
      <c r="E36" s="127" t="s">
        <v>472</v>
      </c>
      <c r="F36" s="92"/>
      <c r="G36" s="92"/>
      <c r="H36" s="92"/>
      <c r="I36" s="92"/>
      <c r="J36" s="92"/>
      <c r="K36" s="589"/>
      <c r="L36" s="569"/>
      <c r="M36" s="522"/>
      <c r="N36" s="571"/>
      <c r="O36" s="526"/>
      <c r="P36" s="92"/>
    </row>
    <row r="37" spans="3:16">
      <c r="C37" s="127" t="s">
        <v>271</v>
      </c>
      <c r="D37" s="128"/>
      <c r="E37" s="128"/>
      <c r="F37" s="92"/>
      <c r="G37" s="92" t="s">
        <v>482</v>
      </c>
      <c r="H37" s="176">
        <f>'Dades Centre'!K57</f>
        <v>0</v>
      </c>
      <c r="I37" s="92" t="s">
        <v>483</v>
      </c>
      <c r="J37" s="92"/>
      <c r="K37" s="589" t="s">
        <v>517</v>
      </c>
      <c r="L37" s="568"/>
      <c r="M37" s="521"/>
      <c r="N37" s="570"/>
      <c r="O37" s="525"/>
      <c r="P37" s="92"/>
    </row>
    <row r="38" spans="3:16" ht="15" thickBot="1">
      <c r="C38" s="128"/>
      <c r="D38" s="128"/>
      <c r="E38" s="128"/>
      <c r="F38" s="92"/>
      <c r="G38" s="92"/>
      <c r="H38" s="92"/>
      <c r="I38" s="92"/>
      <c r="J38" s="92"/>
      <c r="K38" s="589"/>
      <c r="L38" s="569"/>
      <c r="M38" s="522"/>
      <c r="N38" s="571"/>
      <c r="O38" s="526"/>
      <c r="P38" s="92"/>
    </row>
    <row r="39" spans="3:16" ht="15" thickBot="1">
      <c r="C39" s="128"/>
      <c r="D39" s="128"/>
      <c r="E39" s="128"/>
      <c r="F39" s="92"/>
      <c r="G39" s="544" t="s">
        <v>419</v>
      </c>
      <c r="H39" s="545"/>
      <c r="I39" s="545"/>
      <c r="J39" s="546"/>
      <c r="K39" s="589" t="s">
        <v>518</v>
      </c>
      <c r="L39" s="568"/>
      <c r="M39" s="521"/>
      <c r="N39" s="570"/>
      <c r="O39" s="525"/>
      <c r="P39" s="92"/>
    </row>
    <row r="40" spans="3:16" ht="15" thickBot="1">
      <c r="C40" s="127" t="s">
        <v>159</v>
      </c>
      <c r="D40" s="128"/>
      <c r="E40" s="128"/>
      <c r="F40" s="92"/>
      <c r="G40" s="212" t="s">
        <v>159</v>
      </c>
      <c r="H40" s="65" t="s">
        <v>366</v>
      </c>
      <c r="I40" s="66" t="s">
        <v>367</v>
      </c>
      <c r="J40" s="67" t="s">
        <v>368</v>
      </c>
      <c r="K40" s="589"/>
      <c r="L40" s="569"/>
      <c r="M40" s="522"/>
      <c r="N40" s="571"/>
      <c r="O40" s="526"/>
      <c r="P40" s="92"/>
    </row>
    <row r="41" spans="3:16">
      <c r="C41" s="127" t="s">
        <v>157</v>
      </c>
      <c r="D41" s="128"/>
      <c r="E41" s="128"/>
      <c r="F41" s="92"/>
      <c r="G41" s="213" t="s">
        <v>156</v>
      </c>
      <c r="H41" s="57">
        <f>'ANNEX FC'!H22</f>
        <v>2.12</v>
      </c>
      <c r="I41" s="58">
        <f>'ANNEX FC'!H52</f>
        <v>5.2892000000000001</v>
      </c>
      <c r="J41" s="59">
        <f>'ANNEX FC'!H59</f>
        <v>1.0012000000000001</v>
      </c>
      <c r="K41" s="589" t="s">
        <v>519</v>
      </c>
      <c r="L41" s="568"/>
      <c r="M41" s="521"/>
      <c r="N41" s="570"/>
      <c r="O41" s="525"/>
      <c r="P41" s="92"/>
    </row>
    <row r="42" spans="3:16" ht="15" customHeight="1" thickBot="1">
      <c r="C42" s="127" t="s">
        <v>272</v>
      </c>
      <c r="D42" s="128"/>
      <c r="E42" s="128"/>
      <c r="F42" s="92"/>
      <c r="G42" s="214" t="s">
        <v>285</v>
      </c>
      <c r="H42" s="60">
        <f>'ANNEX FC'!H23</f>
        <v>0.18</v>
      </c>
      <c r="I42" s="61">
        <f>'ANNEX FC'!H53</f>
        <v>0.504</v>
      </c>
      <c r="J42" s="62">
        <f>'ANNEX FC'!H60</f>
        <v>9.5399999999999999E-2</v>
      </c>
      <c r="K42" s="589"/>
      <c r="L42" s="569"/>
      <c r="M42" s="522"/>
      <c r="N42" s="571"/>
      <c r="O42" s="526"/>
      <c r="P42" s="92"/>
    </row>
    <row r="43" spans="3:16" ht="15.75" customHeight="1" thickBot="1">
      <c r="C43" s="128"/>
      <c r="D43" s="128"/>
      <c r="E43" s="128"/>
      <c r="F43" s="92"/>
      <c r="G43" s="215"/>
      <c r="H43" s="63"/>
      <c r="I43" s="63"/>
      <c r="J43" s="64"/>
      <c r="K43" s="589" t="s">
        <v>520</v>
      </c>
      <c r="L43" s="568"/>
      <c r="M43" s="521"/>
      <c r="N43" s="570"/>
      <c r="O43" s="525"/>
      <c r="P43" s="92"/>
    </row>
    <row r="44" spans="3:16" ht="15" thickBot="1">
      <c r="C44" s="128"/>
      <c r="D44" s="128"/>
      <c r="E44" s="128"/>
      <c r="F44" s="92"/>
      <c r="G44" s="212" t="s">
        <v>157</v>
      </c>
      <c r="H44" s="65" t="s">
        <v>366</v>
      </c>
      <c r="I44" s="66" t="s">
        <v>367</v>
      </c>
      <c r="J44" s="67" t="s">
        <v>368</v>
      </c>
      <c r="K44" s="589"/>
      <c r="L44" s="569"/>
      <c r="M44" s="522"/>
      <c r="N44" s="571"/>
      <c r="O44" s="526"/>
      <c r="P44" s="92"/>
    </row>
    <row r="45" spans="3:16" ht="15.75" customHeight="1">
      <c r="C45" s="128"/>
      <c r="D45" s="128"/>
      <c r="E45" s="128"/>
      <c r="F45" s="92"/>
      <c r="G45" s="216" t="s">
        <v>271</v>
      </c>
      <c r="H45" s="57">
        <f>'ANNEX FC'!H24</f>
        <v>2.87</v>
      </c>
      <c r="I45" s="58">
        <f>'ANNEX FC'!H54</f>
        <v>10.836</v>
      </c>
      <c r="J45" s="59">
        <f>'ANNEX FC'!H61</f>
        <v>6.1532999999999998</v>
      </c>
      <c r="K45" s="92"/>
      <c r="L45" s="92"/>
      <c r="M45" s="92"/>
      <c r="N45" s="92"/>
      <c r="O45" s="92"/>
      <c r="P45" s="92"/>
    </row>
    <row r="46" spans="3:16">
      <c r="C46" s="128"/>
      <c r="D46" s="128"/>
      <c r="E46" s="128"/>
      <c r="F46" s="92"/>
      <c r="G46" s="217" t="s">
        <v>285</v>
      </c>
      <c r="H46" s="60">
        <f>'ANNEX FC'!H25</f>
        <v>0.27</v>
      </c>
      <c r="I46" s="61">
        <f>'ANNEX FC'!H55</f>
        <v>1.008</v>
      </c>
      <c r="J46" s="62">
        <f>'ANNEX FC'!H62</f>
        <v>0.57240000000000002</v>
      </c>
      <c r="K46" s="92"/>
      <c r="L46" s="92" t="s">
        <v>522</v>
      </c>
      <c r="M46" s="92"/>
      <c r="N46" s="92"/>
      <c r="O46" s="92"/>
      <c r="P46" s="92"/>
    </row>
    <row r="47" spans="3:16" ht="15.75" customHeight="1" thickBot="1">
      <c r="C47" s="128"/>
      <c r="D47" s="128"/>
      <c r="E47" s="128"/>
      <c r="F47" s="92"/>
      <c r="G47" s="215"/>
      <c r="H47" s="63"/>
      <c r="I47" s="566"/>
      <c r="J47" s="567"/>
      <c r="K47" s="92"/>
      <c r="L47" s="92"/>
      <c r="M47" s="92"/>
      <c r="N47" s="92"/>
      <c r="O47" s="92"/>
      <c r="P47" s="92"/>
    </row>
    <row r="48" spans="3:16" ht="15" thickBot="1">
      <c r="C48" s="128"/>
      <c r="D48" s="128"/>
      <c r="E48" s="128"/>
      <c r="F48" s="92"/>
      <c r="G48" s="212" t="s">
        <v>299</v>
      </c>
      <c r="H48" s="65" t="s">
        <v>366</v>
      </c>
      <c r="I48" s="66" t="s">
        <v>367</v>
      </c>
      <c r="J48" s="67" t="s">
        <v>368</v>
      </c>
      <c r="K48" s="92"/>
      <c r="L48" s="92"/>
      <c r="M48" s="92"/>
      <c r="N48" s="92"/>
      <c r="O48" s="92"/>
      <c r="P48" s="92"/>
    </row>
    <row r="49" spans="3:22" ht="15.75" customHeight="1" thickBot="1">
      <c r="C49" s="128"/>
      <c r="D49" s="128"/>
      <c r="E49" s="128"/>
      <c r="F49" s="92"/>
      <c r="G49" s="218" t="s">
        <v>273</v>
      </c>
      <c r="H49" s="68">
        <v>0</v>
      </c>
      <c r="I49" s="69">
        <v>0</v>
      </c>
      <c r="J49" s="70">
        <v>0</v>
      </c>
      <c r="K49" s="92"/>
      <c r="L49" s="92"/>
      <c r="M49" s="92"/>
      <c r="N49" s="92"/>
      <c r="O49" s="92"/>
      <c r="P49" s="92"/>
    </row>
    <row r="50" spans="3:22" ht="15.75" customHeight="1" thickBot="1">
      <c r="C50" s="128"/>
      <c r="D50" s="128"/>
      <c r="E50" s="128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</row>
    <row r="51" spans="3:22" ht="16.5" customHeight="1" thickBot="1">
      <c r="F51" s="92"/>
      <c r="G51" s="544" t="s">
        <v>160</v>
      </c>
      <c r="H51" s="545"/>
      <c r="I51" s="545"/>
      <c r="J51" s="546"/>
      <c r="K51" s="544" t="s">
        <v>386</v>
      </c>
      <c r="L51" s="545"/>
      <c r="M51" s="546"/>
      <c r="N51" s="180" t="s">
        <v>362</v>
      </c>
      <c r="O51" s="92"/>
      <c r="P51" s="92"/>
      <c r="Q51" s="193"/>
      <c r="R51" s="193"/>
      <c r="S51" s="193"/>
      <c r="T51" s="193"/>
      <c r="U51" s="193"/>
      <c r="V51" s="193"/>
    </row>
    <row r="52" spans="3:22" ht="15" customHeight="1" thickBot="1">
      <c r="F52" s="92"/>
      <c r="G52" s="219" t="s">
        <v>274</v>
      </c>
      <c r="H52" s="65" t="s">
        <v>154</v>
      </c>
      <c r="I52" s="66" t="s">
        <v>275</v>
      </c>
      <c r="J52" s="67" t="s">
        <v>155</v>
      </c>
      <c r="K52" s="65" t="s">
        <v>358</v>
      </c>
      <c r="L52" s="66" t="s">
        <v>359</v>
      </c>
      <c r="M52" s="220" t="s">
        <v>360</v>
      </c>
      <c r="N52" s="221" t="s">
        <v>361</v>
      </c>
      <c r="O52" s="222"/>
      <c r="P52" s="92"/>
    </row>
    <row r="53" spans="3:22" ht="18.75" customHeight="1">
      <c r="F53" s="92"/>
      <c r="G53" s="562">
        <f>O35</f>
        <v>0</v>
      </c>
      <c r="H53" s="564" t="b">
        <f>IF(AND($L$35=$C$42,$N$35=Biomassa),H49,IF(AND($L$35=$C$41,$N$35=$G$46),H46,IF(AND($L$35=$C$41,$N$35=$G$45),H45,IF(AND($L$35=$C$40,$N$35=$G$42),H42,IF(AND($L$35=$C$40,$N$35=$G$41),H41)))))</f>
        <v>0</v>
      </c>
      <c r="I53" s="564" t="b">
        <f>IF(AND($L$35=$C$42,$N$35=Biomassa),I49,IF(AND($L$35=$C$41,$N$35=$G$46),I46,IF(AND($L$35=$C$41,$N$35=$G$45),I45,IF(AND($L$35=$C$40,$N$35=$G$42),I42,IF(AND($L$35=$C$40,$N$35=$G$41),I41)))))</f>
        <v>0</v>
      </c>
      <c r="J53" s="578" t="b">
        <f>IF(AND($L$35=$C$42,$N$35=$C$42),G49,IF(AND($L$35=$C$41,$N$35=$G$46),J46,IF(AND($L$35=$C$41,$N$35=$G$45),J45,IF(AND($L$35=$C$40,$N$35=$G$42),J42,IF(AND($L$35=$C$40,$N$35=$G$41),J41)))))</f>
        <v>0</v>
      </c>
      <c r="K53" s="530">
        <f>H53*$G$53</f>
        <v>0</v>
      </c>
      <c r="L53" s="532">
        <f>(I53*$G$53)/1000</f>
        <v>0</v>
      </c>
      <c r="M53" s="558">
        <f>(J53*$G$53)/1000</f>
        <v>0</v>
      </c>
      <c r="N53" s="560">
        <f>SUM(K53:M54)/1000</f>
        <v>0</v>
      </c>
      <c r="O53" s="222"/>
      <c r="P53" s="92"/>
    </row>
    <row r="54" spans="3:22" ht="15" customHeight="1" thickBot="1">
      <c r="F54" s="92"/>
      <c r="G54" s="563"/>
      <c r="H54" s="565"/>
      <c r="I54" s="565"/>
      <c r="J54" s="579"/>
      <c r="K54" s="531"/>
      <c r="L54" s="533"/>
      <c r="M54" s="559"/>
      <c r="N54" s="561"/>
      <c r="O54" s="222"/>
      <c r="P54" s="92"/>
    </row>
    <row r="55" spans="3:22" ht="15" customHeight="1">
      <c r="F55" s="92"/>
      <c r="G55" s="562">
        <f>O37</f>
        <v>0</v>
      </c>
      <c r="H55" s="564" t="b">
        <f>IF(AND($L$37=$C$42,$N$37=Biomassa),H49,IF(AND($L$37=$C$41,$N$37=$G$46),H46,IF(AND($L$37=$C$41,$N$37=$G$45),H45,IF(AND($L$37=$C$40,$N$37=$G$42),H42,IF(AND($L$37=$C$40,$N$37=$G$41),H41)))))</f>
        <v>0</v>
      </c>
      <c r="I55" s="564" t="b">
        <f>IF(AND($L$37=$C$42,$N$37=Biomassa),I49,IF(AND($L$37=$C$41,$N$37=$G$46),I46,IF(AND($L$37=$C$41,$N$37=$G$45),I45,IF(AND($L$37=$C$40,$N$37=$G$42),I42,IF(AND($L$37=$C$40,$N$37=$G$41),I41)))))</f>
        <v>0</v>
      </c>
      <c r="J55" s="564" t="b">
        <f>IF(AND($L$37=$C$42,$N$37=Biomassa),J49,IF(AND($L$37=$C$41,$N$37=$G$46),J46,IF(AND($L$37=$C$41,$N$37=$G$45),J45,IF(AND($L$37=$C$40,$N$37=$G$42),J42,IF(AND($L$37=$C$40,$N$37=$G$41),J41)))))</f>
        <v>0</v>
      </c>
      <c r="K55" s="530">
        <f>H55*$G$55</f>
        <v>0</v>
      </c>
      <c r="L55" s="532">
        <f t="shared" ref="L55:M55" si="0">I55*$G$55</f>
        <v>0</v>
      </c>
      <c r="M55" s="558">
        <f t="shared" si="0"/>
        <v>0</v>
      </c>
      <c r="N55" s="560">
        <f>SUM(K55:M56)/1000</f>
        <v>0</v>
      </c>
      <c r="O55" s="222"/>
      <c r="P55" s="92"/>
    </row>
    <row r="56" spans="3:22" ht="15" customHeight="1" thickBot="1">
      <c r="F56" s="92"/>
      <c r="G56" s="563"/>
      <c r="H56" s="565"/>
      <c r="I56" s="565"/>
      <c r="J56" s="565"/>
      <c r="K56" s="531"/>
      <c r="L56" s="533"/>
      <c r="M56" s="559"/>
      <c r="N56" s="561"/>
      <c r="O56" s="222"/>
      <c r="P56" s="92"/>
    </row>
    <row r="57" spans="3:22" ht="15" customHeight="1">
      <c r="F57" s="92"/>
      <c r="G57" s="562">
        <f>O39</f>
        <v>0</v>
      </c>
      <c r="H57" s="564" t="b">
        <f>IF(AND($L$39=$C$42,$N$39=Biomassa),H49,IF(AND($L$39=$C$41,$N$39=$G$46),H46,IF(AND($L$39=$C$41,$N$39=$G$45),H45,IF(AND($L$39=$C$40,$N$39=$G$42),H42,IF(AND($L$39=$C$40,$N$39=$G$41),H41)))))</f>
        <v>0</v>
      </c>
      <c r="I57" s="564" t="b">
        <f>IF(AND($L$39=$C$42,$N$39=Biomassa),I49,IF(AND($L$39=$C$41,$N$39=$G$46),I46,IF(AND($L$39=$C$41,$N$39=$G$45),I45,IF(AND($L$39=$C$40,$N$39=$G$42),I42,IF(AND($L$39=$C$40,$N$39=$G$41),I41)))))</f>
        <v>0</v>
      </c>
      <c r="J57" s="564" t="b">
        <f>IF(AND($L$39=$C$42,$N$39=Biomassa),J49,IF(AND($L$39=$C$41,$N$39=$G$46),J46,IF(AND($L$39=$C$41,$N$39=$G$45),J45,IF(AND($L$39=$C$40,$N$39=$G$42),J42,IF(AND($L$39=$C$40,$N$39=$G$41),J41)))))</f>
        <v>0</v>
      </c>
      <c r="K57" s="530">
        <f>H57*$G57</f>
        <v>0</v>
      </c>
      <c r="L57" s="532">
        <f t="shared" ref="L57:M57" si="1">I57*$G57</f>
        <v>0</v>
      </c>
      <c r="M57" s="558">
        <f t="shared" si="1"/>
        <v>0</v>
      </c>
      <c r="N57" s="560">
        <f t="shared" ref="N57" si="2">SUM(K57:M58)/1000</f>
        <v>0</v>
      </c>
      <c r="O57" s="222"/>
      <c r="P57" s="92"/>
    </row>
    <row r="58" spans="3:22" ht="15" customHeight="1" thickBot="1">
      <c r="F58" s="92"/>
      <c r="G58" s="563"/>
      <c r="H58" s="565"/>
      <c r="I58" s="565"/>
      <c r="J58" s="565"/>
      <c r="K58" s="531"/>
      <c r="L58" s="533"/>
      <c r="M58" s="559"/>
      <c r="N58" s="561"/>
      <c r="O58" s="222"/>
      <c r="P58" s="92"/>
    </row>
    <row r="59" spans="3:22" ht="15" customHeight="1">
      <c r="F59" s="92"/>
      <c r="G59" s="562">
        <f>O41</f>
        <v>0</v>
      </c>
      <c r="H59" s="564" t="b">
        <f>IF(AND($L$41=$C$42,$N$41=Biomassa),H49,IF(AND($L$41=$C$41,$N$41=$G$46),H46,IF(AND($L$41=$C$41,$N$41=$G$45),H45,IF(AND($L$41=$C$40,$N$41=$G$42),H42,IF(AND($L$41=$C$40,$N$41=$G$41),H41)))))</f>
        <v>0</v>
      </c>
      <c r="I59" s="564" t="b">
        <f>IF(AND($L$41=$C$42,$N$41=Biomassa),I49,IF(AND($L$41=$C$41,$N$41=$G$46),I46,IF(AND($L$41=$C$41,$N$41=$G$45),I45,IF(AND($L$41=$C$40,$N$41=$G$42),I42,IF(AND($L$41=$C$40,$N$41=$G$41),I41)))))</f>
        <v>0</v>
      </c>
      <c r="J59" s="564" t="b">
        <f>IF(AND($L$41=$C$42,$N$41=Biomassa),J49,IF(AND($L$41=$C$41,$N$41=$G$46),J46,IF(AND($L$41=$C$41,$N$41=$G$45),J45,IF(AND($L$41=$C$40,$N$41=$G$42),J42,IF(AND($L$41=$C$40,$N$41=$G$41),J41)))))</f>
        <v>0</v>
      </c>
      <c r="K59" s="530">
        <f>H59*$G59</f>
        <v>0</v>
      </c>
      <c r="L59" s="532">
        <f t="shared" ref="L59" si="3">I59*$G59</f>
        <v>0</v>
      </c>
      <c r="M59" s="558">
        <f t="shared" ref="M59" si="4">J59*$G59</f>
        <v>0</v>
      </c>
      <c r="N59" s="560">
        <f t="shared" ref="N59" si="5">SUM(K59:M60)/1000</f>
        <v>0</v>
      </c>
      <c r="O59" s="222"/>
      <c r="P59" s="92"/>
    </row>
    <row r="60" spans="3:22" ht="15" customHeight="1" thickBot="1">
      <c r="F60" s="92"/>
      <c r="G60" s="563"/>
      <c r="H60" s="565"/>
      <c r="I60" s="565"/>
      <c r="J60" s="565"/>
      <c r="K60" s="531"/>
      <c r="L60" s="533"/>
      <c r="M60" s="559"/>
      <c r="N60" s="561"/>
      <c r="O60" s="222"/>
      <c r="P60" s="92"/>
    </row>
    <row r="61" spans="3:22" ht="15" customHeight="1">
      <c r="F61" s="92"/>
      <c r="G61" s="562">
        <f>O43</f>
        <v>0</v>
      </c>
      <c r="H61" s="564" t="b">
        <f>IF(AND($L$43=$C$42,$N$43=Biomassa),H49,IF(AND($L$43=$C$41,$N$43=$G$46),H46,IF(AND($L$43=$C$41,$N$43=$G$45),H45,IF(AND($L$43=$C$40,$N$43=$G$42),H42,IF(AND($L$43=$C$40,$N$43=$G$41),H41)))))</f>
        <v>0</v>
      </c>
      <c r="I61" s="564" t="b">
        <f>IF(AND($L$43=$C$42,$N$43=Biomassa),I49,IF(AND($L$43=$C$41,$N$43=$G$46),I46,IF(AND($L$43=$C$41,$N$43=$G$45),I45,IF(AND($L$43=$C$40,$N$43=$G$42),I42,IF(AND($L$43=$C$40,$N$43=$G$41),I41)))))</f>
        <v>0</v>
      </c>
      <c r="J61" s="564" t="b">
        <f>IF(AND($L$43=$C$42,$N$43=Biomassa),J49,IF(AND($L$43=$C$41,$N$43=$G$46),J46,IF(AND($L$43=$C$41,$N$43=$G$45),J45,IF(AND($L$43=$C$40,$N$43=$G$42),J42,IF(AND($L$43=$C$40,$N$43=$G$41),J41)))))</f>
        <v>0</v>
      </c>
      <c r="K61" s="530">
        <f>H61*$G61</f>
        <v>0</v>
      </c>
      <c r="L61" s="532">
        <f t="shared" ref="L61:M61" si="6">I61*$G61</f>
        <v>0</v>
      </c>
      <c r="M61" s="558">
        <f t="shared" si="6"/>
        <v>0</v>
      </c>
      <c r="N61" s="560">
        <f t="shared" ref="N61" si="7">SUM(K61:M62)/1000</f>
        <v>0</v>
      </c>
      <c r="O61" s="222"/>
      <c r="P61" s="92"/>
    </row>
    <row r="62" spans="3:22" ht="15" customHeight="1" thickBot="1">
      <c r="F62" s="92"/>
      <c r="G62" s="563"/>
      <c r="H62" s="565"/>
      <c r="I62" s="565"/>
      <c r="J62" s="565"/>
      <c r="K62" s="531"/>
      <c r="L62" s="533"/>
      <c r="M62" s="559"/>
      <c r="N62" s="561"/>
      <c r="O62" s="222"/>
      <c r="P62" s="92"/>
    </row>
    <row r="63" spans="3:22" ht="15" customHeight="1">
      <c r="F63" s="92"/>
      <c r="G63" s="55"/>
      <c r="H63" s="55"/>
      <c r="I63" s="55"/>
      <c r="J63" s="55"/>
      <c r="K63" s="93"/>
      <c r="L63" s="93"/>
      <c r="M63" s="582" t="s">
        <v>515</v>
      </c>
      <c r="N63" s="584">
        <f>SUM(N53:N62)</f>
        <v>0</v>
      </c>
      <c r="O63" s="222"/>
      <c r="P63" s="92"/>
    </row>
    <row r="64" spans="3:22" ht="15" customHeight="1" thickBot="1">
      <c r="F64" s="92"/>
      <c r="G64" s="55"/>
      <c r="H64" s="55"/>
      <c r="I64" s="55"/>
      <c r="J64" s="55"/>
      <c r="K64" s="93"/>
      <c r="L64" s="93"/>
      <c r="M64" s="583"/>
      <c r="N64" s="585"/>
      <c r="O64" s="222"/>
      <c r="P64" s="92"/>
    </row>
    <row r="65" spans="6:16" ht="15" customHeight="1">
      <c r="F65" s="92"/>
      <c r="G65" s="55"/>
      <c r="H65" s="55"/>
      <c r="I65" s="55"/>
      <c r="J65" s="55"/>
      <c r="K65" s="93"/>
      <c r="L65" s="93"/>
      <c r="M65" s="93"/>
      <c r="N65" s="94"/>
      <c r="O65" s="222"/>
      <c r="P65" s="92"/>
    </row>
    <row r="66" spans="6:16" ht="15" customHeight="1">
      <c r="F66" s="92"/>
      <c r="G66" s="580" t="s">
        <v>300</v>
      </c>
      <c r="H66" s="581"/>
      <c r="I66" s="581"/>
      <c r="J66" s="581"/>
      <c r="K66" s="581"/>
      <c r="L66" s="581"/>
      <c r="M66" s="92"/>
      <c r="N66" s="92"/>
      <c r="O66" s="92"/>
      <c r="P66" s="223"/>
    </row>
    <row r="67" spans="6:16" ht="15" customHeight="1"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</row>
    <row r="68" spans="6:16" ht="15" customHeight="1">
      <c r="F68" s="92"/>
      <c r="G68" s="92" t="s">
        <v>418</v>
      </c>
      <c r="H68" s="92"/>
      <c r="I68" s="92"/>
      <c r="J68" s="92"/>
      <c r="K68" s="92"/>
      <c r="L68" s="92"/>
      <c r="M68" s="92"/>
      <c r="N68" s="92"/>
      <c r="O68" s="92"/>
      <c r="P68" s="92"/>
    </row>
    <row r="69" spans="6:16"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</row>
    <row r="70" spans="6:16">
      <c r="F70" s="167"/>
      <c r="G70" s="167"/>
      <c r="H70" s="167"/>
      <c r="I70" s="167"/>
      <c r="J70" s="167"/>
      <c r="L70" s="167"/>
      <c r="M70" s="167"/>
      <c r="N70" s="167"/>
      <c r="O70" s="167"/>
      <c r="P70" s="167"/>
    </row>
    <row r="71" spans="6:16">
      <c r="F71" s="167"/>
      <c r="G71" s="167"/>
      <c r="H71" s="167"/>
      <c r="I71" s="167"/>
      <c r="J71" s="167"/>
      <c r="L71" s="167"/>
      <c r="M71" s="167"/>
      <c r="N71" s="167"/>
      <c r="O71" s="167"/>
      <c r="P71" s="167"/>
    </row>
    <row r="72" spans="6:16">
      <c r="F72" s="412" t="s">
        <v>255</v>
      </c>
      <c r="G72" s="412"/>
      <c r="H72" s="413" t="s">
        <v>389</v>
      </c>
      <c r="I72" s="413"/>
      <c r="J72" s="413"/>
      <c r="K72" s="413"/>
      <c r="L72" s="413"/>
      <c r="M72" s="413"/>
      <c r="N72" s="413"/>
      <c r="O72" s="414" t="s">
        <v>147</v>
      </c>
      <c r="P72" s="414"/>
    </row>
    <row r="73" spans="6:16">
      <c r="F73" s="412"/>
      <c r="G73" s="412"/>
      <c r="H73" s="413"/>
      <c r="I73" s="413"/>
      <c r="J73" s="413"/>
      <c r="K73" s="413"/>
      <c r="L73" s="413"/>
      <c r="M73" s="413"/>
      <c r="N73" s="413"/>
      <c r="O73" s="414"/>
      <c r="P73" s="414"/>
    </row>
    <row r="76" spans="6:16" ht="15" customHeight="1"/>
    <row r="77" spans="6:16" ht="15" customHeight="1"/>
  </sheetData>
  <sheetProtection password="DFED" sheet="1" objects="1" scenarios="1"/>
  <mergeCells count="111">
    <mergeCell ref="C16:D16"/>
    <mergeCell ref="C17:D17"/>
    <mergeCell ref="C18:D18"/>
    <mergeCell ref="C19:D19"/>
    <mergeCell ref="C20:D20"/>
    <mergeCell ref="D3:P3"/>
    <mergeCell ref="S3:T3"/>
    <mergeCell ref="C7:D8"/>
    <mergeCell ref="F7:P8"/>
    <mergeCell ref="C10:D10"/>
    <mergeCell ref="F10:P11"/>
    <mergeCell ref="C11:D11"/>
    <mergeCell ref="R7:V8"/>
    <mergeCell ref="S11:U31"/>
    <mergeCell ref="C21:D21"/>
    <mergeCell ref="C22:D22"/>
    <mergeCell ref="C23:D23"/>
    <mergeCell ref="C12:D12"/>
    <mergeCell ref="C13:D13"/>
    <mergeCell ref="C14:D14"/>
    <mergeCell ref="C15:D15"/>
    <mergeCell ref="C30:D30"/>
    <mergeCell ref="C31:D31"/>
    <mergeCell ref="L13:P14"/>
    <mergeCell ref="C33:D33"/>
    <mergeCell ref="C24:D24"/>
    <mergeCell ref="C25:D25"/>
    <mergeCell ref="C26:D26"/>
    <mergeCell ref="C27:D27"/>
    <mergeCell ref="C28:D28"/>
    <mergeCell ref="C29:D29"/>
    <mergeCell ref="F72:G73"/>
    <mergeCell ref="H72:N73"/>
    <mergeCell ref="F25:P26"/>
    <mergeCell ref="G51:J51"/>
    <mergeCell ref="K51:M51"/>
    <mergeCell ref="L35:M36"/>
    <mergeCell ref="M57:M58"/>
    <mergeCell ref="N57:N58"/>
    <mergeCell ref="G66:L66"/>
    <mergeCell ref="M63:M64"/>
    <mergeCell ref="N63:N64"/>
    <mergeCell ref="L33:O33"/>
    <mergeCell ref="K35:K36"/>
    <mergeCell ref="K37:K38"/>
    <mergeCell ref="K39:K40"/>
    <mergeCell ref="K41:K42"/>
    <mergeCell ref="K43:K44"/>
    <mergeCell ref="O72:P73"/>
    <mergeCell ref="I53:I54"/>
    <mergeCell ref="J53:J54"/>
    <mergeCell ref="M53:M54"/>
    <mergeCell ref="G53:G54"/>
    <mergeCell ref="H53:H54"/>
    <mergeCell ref="K53:K54"/>
    <mergeCell ref="L53:L54"/>
    <mergeCell ref="N53:N54"/>
    <mergeCell ref="G55:G56"/>
    <mergeCell ref="H55:H56"/>
    <mergeCell ref="I55:I56"/>
    <mergeCell ref="J55:J56"/>
    <mergeCell ref="K55:K56"/>
    <mergeCell ref="L55:L56"/>
    <mergeCell ref="M55:M56"/>
    <mergeCell ref="K59:K60"/>
    <mergeCell ref="N55:N56"/>
    <mergeCell ref="G57:G58"/>
    <mergeCell ref="H57:H58"/>
    <mergeCell ref="I57:I58"/>
    <mergeCell ref="J57:J58"/>
    <mergeCell ref="K57:K58"/>
    <mergeCell ref="L57:L58"/>
    <mergeCell ref="L15:P23"/>
    <mergeCell ref="I47:J47"/>
    <mergeCell ref="F13:J14"/>
    <mergeCell ref="F15:J23"/>
    <mergeCell ref="O43:O44"/>
    <mergeCell ref="L43:M44"/>
    <mergeCell ref="N43:N44"/>
    <mergeCell ref="G39:J39"/>
    <mergeCell ref="K28:K29"/>
    <mergeCell ref="G28:J29"/>
    <mergeCell ref="M28:M29"/>
    <mergeCell ref="O28:O29"/>
    <mergeCell ref="N35:N36"/>
    <mergeCell ref="O35:O36"/>
    <mergeCell ref="L37:M38"/>
    <mergeCell ref="N37:N38"/>
    <mergeCell ref="O37:O38"/>
    <mergeCell ref="L39:M40"/>
    <mergeCell ref="N39:N40"/>
    <mergeCell ref="O39:O40"/>
    <mergeCell ref="L41:M42"/>
    <mergeCell ref="N41:N42"/>
    <mergeCell ref="O41:O42"/>
    <mergeCell ref="L34:M34"/>
    <mergeCell ref="L59:L60"/>
    <mergeCell ref="M59:M60"/>
    <mergeCell ref="N59:N60"/>
    <mergeCell ref="G61:G62"/>
    <mergeCell ref="H61:H62"/>
    <mergeCell ref="I61:I62"/>
    <mergeCell ref="J61:J62"/>
    <mergeCell ref="K61:K62"/>
    <mergeCell ref="L61:L62"/>
    <mergeCell ref="M61:M62"/>
    <mergeCell ref="N61:N62"/>
    <mergeCell ref="G59:G60"/>
    <mergeCell ref="H59:H60"/>
    <mergeCell ref="I59:I60"/>
    <mergeCell ref="J59:J60"/>
  </mergeCells>
  <dataValidations count="3">
    <dataValidation type="list" allowBlank="1" showInputMessage="1" showErrorMessage="1" sqref="K47">
      <formula1>$R$26:$R$27</formula1>
    </dataValidation>
    <dataValidation type="list" allowBlank="1" showInputMessage="1" showErrorMessage="1" sqref="L35:M44">
      <formula1>$C$40:$C$42</formula1>
    </dataValidation>
    <dataValidation type="list" allowBlank="1" showInputMessage="1" showErrorMessage="1" sqref="N35:N44">
      <formula1>$C$35:$C$37</formula1>
    </dataValidation>
  </dataValidations>
  <hyperlinks>
    <hyperlink ref="K28:K29" location="Electricitat!A1" display="SI"/>
    <hyperlink ref="M28:M29" location="abans" display="NO"/>
    <hyperlink ref="O28:O29" location="abans" display="En part"/>
    <hyperlink ref="C11" location="'1. Instruccions'!A1" display="Instruccions de l'eina"/>
    <hyperlink ref="C13" location="'1. Instruccions'!A1" display="Instruccions de l'eina"/>
    <hyperlink ref="C15" location="'1. Instruccions'!A1" display="Instruccions de l'eina"/>
    <hyperlink ref="C17" location="'1. Instruccions'!A1" display="Instruccions de l'eina"/>
    <hyperlink ref="C19" location="'1. Instruccions'!A1" display="Instruccions de l'eina"/>
    <hyperlink ref="C21" location="'1. Instruccions'!A1" display="Instruccions de l'eina"/>
    <hyperlink ref="C23" location="'1. Instruccions'!A1" display="Instruccions de l'eina"/>
    <hyperlink ref="C25" location="'1. Instruccions'!A1" display="Instruccions de l'eina"/>
    <hyperlink ref="C27" location="'1. Instruccions'!A1" display="Instruccions de l'eina"/>
    <hyperlink ref="C29" location="'1. Instruccions'!A1" display="Instruccions de l'eina"/>
    <hyperlink ref="C31" location="'1. Instruccions'!A1" display="Instruccions de l'eina"/>
    <hyperlink ref="C11:D11" location="Instruccions!A1" display="Instruccions de l'eina"/>
    <hyperlink ref="C13:D13" location="'Dades Centre'!A1" display="Dades del centre"/>
    <hyperlink ref="C15:D15" location="Hipòtesis!A1" display="Hipòtesis del centre"/>
    <hyperlink ref="C17:D17" location="Climatització!A1" display="Consum climatització"/>
    <hyperlink ref="C19:D19" location="Mobilitat!A1" display="Mobilitat alumnat"/>
    <hyperlink ref="C21:D21" location="Electricitat!A1" display="Consum elèctric"/>
    <hyperlink ref="C23:D23" location="Aigua!A1" display="Consum d'aigua"/>
    <hyperlink ref="C25:D25" location="Residus!A1" display="Generació de residus"/>
    <hyperlink ref="C27:D27" location="Resultats!A1" display="Resultats finals"/>
    <hyperlink ref="C29:D29" location="'Hip vs real'!A1" display="Hipòtesis vs Realitat"/>
    <hyperlink ref="C31:D31" location="'Conclusions finals'!A1" display="Conclusions finals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BC8FDD"/>
  </sheetPr>
  <dimension ref="B1:V60"/>
  <sheetViews>
    <sheetView zoomScale="80" zoomScaleNormal="80" workbookViewId="0">
      <selection activeCell="Q10" sqref="Q10"/>
    </sheetView>
  </sheetViews>
  <sheetFormatPr baseColWidth="10" defaultColWidth="11.44140625" defaultRowHeight="14.4"/>
  <cols>
    <col min="1" max="1" width="4" style="99" customWidth="1"/>
    <col min="2" max="2" width="4.44140625" style="99" customWidth="1"/>
    <col min="3" max="3" width="18.44140625" style="99" customWidth="1"/>
    <col min="4" max="5" width="11.44140625" style="99" customWidth="1"/>
    <col min="6" max="6" width="12.33203125" style="99" bestFit="1" customWidth="1"/>
    <col min="7" max="7" width="10.44140625" style="99" customWidth="1"/>
    <col min="8" max="8" width="9" style="99" customWidth="1"/>
    <col min="9" max="9" width="12.33203125" style="99" bestFit="1" customWidth="1"/>
    <col min="10" max="10" width="13" style="99" bestFit="1" customWidth="1"/>
    <col min="11" max="11" width="12.88671875" style="99" bestFit="1" customWidth="1"/>
    <col min="12" max="13" width="15.5546875" style="99" customWidth="1"/>
    <col min="14" max="14" width="8.44140625" style="99" customWidth="1"/>
    <col min="15" max="15" width="8.5546875" style="99" bestFit="1" customWidth="1"/>
    <col min="16" max="16" width="17.5546875" style="99" customWidth="1"/>
    <col min="17" max="17" width="11" style="99" customWidth="1"/>
    <col min="18" max="18" width="3.6640625" style="99" customWidth="1"/>
    <col min="19" max="19" width="7.6640625" style="99" customWidth="1"/>
    <col min="20" max="21" width="9.6640625" style="99" customWidth="1"/>
    <col min="22" max="22" width="4.33203125" style="99" customWidth="1"/>
    <col min="23" max="16384" width="11.44140625" style="99"/>
  </cols>
  <sheetData>
    <row r="1" spans="2:22" ht="15" customHeight="1">
      <c r="S1" s="146"/>
      <c r="T1" s="146"/>
    </row>
    <row r="2" spans="2:22" ht="15" customHeight="1"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102"/>
      <c r="S2" s="147"/>
      <c r="T2" s="63"/>
      <c r="U2" s="63"/>
    </row>
    <row r="3" spans="2:22" ht="19.5" customHeight="1">
      <c r="C3" s="105"/>
      <c r="D3" s="421" t="s">
        <v>631</v>
      </c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105"/>
      <c r="S3" s="507"/>
      <c r="T3" s="507"/>
      <c r="U3" s="63"/>
    </row>
    <row r="4" spans="2:22" ht="19.5" customHeight="1">
      <c r="C4" s="63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63"/>
      <c r="Q4" s="63"/>
      <c r="S4" s="63"/>
      <c r="T4" s="63"/>
      <c r="U4" s="63"/>
    </row>
    <row r="5" spans="2:22" ht="15.75" customHeight="1"/>
    <row r="6" spans="2:22">
      <c r="R6" s="423" t="s">
        <v>438</v>
      </c>
      <c r="S6" s="423"/>
      <c r="T6" s="423"/>
      <c r="U6" s="423"/>
      <c r="V6" s="423"/>
    </row>
    <row r="7" spans="2:22" ht="15.75" customHeight="1">
      <c r="B7" s="107"/>
      <c r="C7" s="423" t="s">
        <v>130</v>
      </c>
      <c r="D7" s="423"/>
      <c r="F7" s="424" t="s">
        <v>304</v>
      </c>
      <c r="G7" s="424"/>
      <c r="H7" s="424"/>
      <c r="I7" s="424"/>
      <c r="J7" s="424"/>
      <c r="K7" s="424"/>
      <c r="L7" s="424"/>
      <c r="M7" s="424"/>
      <c r="N7" s="424"/>
      <c r="O7" s="424"/>
      <c r="P7" s="424"/>
      <c r="R7" s="423"/>
      <c r="S7" s="423"/>
      <c r="T7" s="423"/>
      <c r="U7" s="423"/>
      <c r="V7" s="423"/>
    </row>
    <row r="8" spans="2:22" ht="22.5" customHeight="1">
      <c r="B8" s="107"/>
      <c r="C8" s="423"/>
      <c r="D8" s="423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</row>
    <row r="9" spans="2:22" ht="15.75" customHeight="1">
      <c r="R9" s="107"/>
      <c r="S9" s="109"/>
      <c r="T9" s="109"/>
      <c r="U9" s="109"/>
      <c r="V9" s="109"/>
    </row>
    <row r="10" spans="2:22" ht="15.75" customHeight="1">
      <c r="B10" s="107"/>
      <c r="C10" s="426"/>
      <c r="D10" s="426"/>
      <c r="F10" s="425" t="s">
        <v>268</v>
      </c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R10" s="107"/>
      <c r="S10" s="397"/>
      <c r="T10" s="397"/>
      <c r="U10" s="397"/>
      <c r="V10" s="109"/>
    </row>
    <row r="11" spans="2:22" ht="15.75" customHeight="1">
      <c r="B11" s="107"/>
      <c r="C11" s="506" t="s">
        <v>132</v>
      </c>
      <c r="D11" s="506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R11" s="107"/>
      <c r="S11" s="397"/>
      <c r="T11" s="397"/>
      <c r="U11" s="397"/>
      <c r="V11" s="109"/>
    </row>
    <row r="12" spans="2:22" ht="16.5" customHeight="1" thickBot="1">
      <c r="B12" s="107"/>
      <c r="C12" s="426"/>
      <c r="D12" s="426"/>
      <c r="R12" s="107"/>
      <c r="S12" s="397"/>
      <c r="T12" s="397"/>
      <c r="U12" s="397"/>
      <c r="V12" s="109"/>
    </row>
    <row r="13" spans="2:22" ht="15.75" customHeight="1">
      <c r="B13" s="107"/>
      <c r="C13" s="506" t="s">
        <v>134</v>
      </c>
      <c r="D13" s="506"/>
      <c r="F13" s="555" t="s">
        <v>269</v>
      </c>
      <c r="G13" s="555"/>
      <c r="H13" s="555"/>
      <c r="I13" s="555"/>
      <c r="J13" s="555"/>
      <c r="L13" s="555" t="s">
        <v>305</v>
      </c>
      <c r="M13" s="555"/>
      <c r="N13" s="555"/>
      <c r="O13" s="555"/>
      <c r="P13" s="555"/>
      <c r="R13" s="107"/>
      <c r="S13" s="397"/>
      <c r="T13" s="397"/>
      <c r="U13" s="397"/>
      <c r="V13" s="109"/>
    </row>
    <row r="14" spans="2:22" ht="15.75" customHeight="1">
      <c r="B14" s="107"/>
      <c r="C14" s="426"/>
      <c r="D14" s="426"/>
      <c r="F14" s="556"/>
      <c r="G14" s="556"/>
      <c r="H14" s="556"/>
      <c r="I14" s="556"/>
      <c r="J14" s="556"/>
      <c r="L14" s="556"/>
      <c r="M14" s="556"/>
      <c r="N14" s="556"/>
      <c r="O14" s="556"/>
      <c r="P14" s="556"/>
      <c r="R14" s="107"/>
      <c r="S14" s="397"/>
      <c r="T14" s="397"/>
      <c r="U14" s="397"/>
      <c r="V14" s="109"/>
    </row>
    <row r="15" spans="2:22" ht="15.75" customHeight="1">
      <c r="B15" s="107"/>
      <c r="C15" s="506" t="s">
        <v>225</v>
      </c>
      <c r="D15" s="506"/>
      <c r="F15" s="557" t="s">
        <v>372</v>
      </c>
      <c r="G15" s="557"/>
      <c r="H15" s="557"/>
      <c r="I15" s="557"/>
      <c r="J15" s="557"/>
      <c r="L15" s="557" t="s">
        <v>343</v>
      </c>
      <c r="M15" s="557"/>
      <c r="N15" s="557"/>
      <c r="O15" s="557"/>
      <c r="P15" s="557"/>
      <c r="R15" s="107"/>
      <c r="S15" s="397"/>
      <c r="T15" s="397"/>
      <c r="U15" s="397"/>
      <c r="V15" s="109"/>
    </row>
    <row r="16" spans="2:22" ht="15.75" customHeight="1">
      <c r="B16" s="107"/>
      <c r="C16" s="426"/>
      <c r="D16" s="426"/>
      <c r="F16" s="557"/>
      <c r="G16" s="557"/>
      <c r="H16" s="557"/>
      <c r="I16" s="557"/>
      <c r="J16" s="557"/>
      <c r="L16" s="557"/>
      <c r="M16" s="557"/>
      <c r="N16" s="557"/>
      <c r="O16" s="557"/>
      <c r="P16" s="557"/>
      <c r="R16" s="107"/>
      <c r="S16" s="397"/>
      <c r="T16" s="397"/>
      <c r="U16" s="397"/>
      <c r="V16" s="109"/>
    </row>
    <row r="17" spans="2:22" ht="15.75" customHeight="1">
      <c r="B17" s="107"/>
      <c r="C17" s="506" t="s">
        <v>383</v>
      </c>
      <c r="D17" s="506"/>
      <c r="F17" s="557"/>
      <c r="G17" s="557"/>
      <c r="H17" s="557"/>
      <c r="I17" s="557"/>
      <c r="J17" s="557"/>
      <c r="L17" s="557"/>
      <c r="M17" s="557"/>
      <c r="N17" s="557"/>
      <c r="O17" s="557"/>
      <c r="P17" s="557"/>
      <c r="R17" s="107"/>
      <c r="S17" s="397"/>
      <c r="T17" s="397"/>
      <c r="U17" s="397"/>
      <c r="V17" s="109"/>
    </row>
    <row r="18" spans="2:22" ht="15.75" customHeight="1">
      <c r="B18" s="107"/>
      <c r="C18" s="426"/>
      <c r="D18" s="426"/>
      <c r="F18" s="557"/>
      <c r="G18" s="557"/>
      <c r="H18" s="557"/>
      <c r="I18" s="557"/>
      <c r="J18" s="557"/>
      <c r="L18" s="557"/>
      <c r="M18" s="557"/>
      <c r="N18" s="557"/>
      <c r="O18" s="557"/>
      <c r="P18" s="557"/>
      <c r="R18" s="107"/>
      <c r="S18" s="397"/>
      <c r="T18" s="397"/>
      <c r="U18" s="397"/>
      <c r="V18" s="109"/>
    </row>
    <row r="19" spans="2:22" ht="15.75" customHeight="1">
      <c r="B19" s="107"/>
      <c r="C19" s="506" t="s">
        <v>382</v>
      </c>
      <c r="D19" s="506"/>
      <c r="F19" s="557"/>
      <c r="G19" s="557"/>
      <c r="H19" s="557"/>
      <c r="I19" s="557"/>
      <c r="J19" s="557"/>
      <c r="L19" s="557"/>
      <c r="M19" s="557"/>
      <c r="N19" s="557"/>
      <c r="O19" s="557"/>
      <c r="P19" s="557"/>
      <c r="R19" s="107"/>
      <c r="S19" s="397"/>
      <c r="T19" s="397"/>
      <c r="U19" s="397"/>
      <c r="V19" s="109"/>
    </row>
    <row r="20" spans="2:22" ht="15.75" customHeight="1">
      <c r="B20" s="107"/>
      <c r="C20" s="426"/>
      <c r="D20" s="426"/>
      <c r="F20" s="557"/>
      <c r="G20" s="557"/>
      <c r="H20" s="557"/>
      <c r="I20" s="557"/>
      <c r="J20" s="557"/>
      <c r="L20" s="557"/>
      <c r="M20" s="557"/>
      <c r="N20" s="557"/>
      <c r="O20" s="557"/>
      <c r="P20" s="557"/>
      <c r="R20" s="107"/>
      <c r="S20" s="397"/>
      <c r="T20" s="397"/>
      <c r="U20" s="397"/>
      <c r="V20" s="109"/>
    </row>
    <row r="21" spans="2:22" ht="15.75" customHeight="1">
      <c r="B21" s="107"/>
      <c r="C21" s="506" t="s">
        <v>226</v>
      </c>
      <c r="D21" s="506"/>
      <c r="F21" s="557"/>
      <c r="G21" s="557"/>
      <c r="H21" s="557"/>
      <c r="I21" s="557"/>
      <c r="J21" s="557"/>
      <c r="L21" s="557"/>
      <c r="M21" s="557"/>
      <c r="N21" s="557"/>
      <c r="O21" s="557"/>
      <c r="P21" s="557"/>
      <c r="R21" s="107"/>
      <c r="S21" s="397"/>
      <c r="T21" s="397"/>
      <c r="U21" s="397"/>
      <c r="V21" s="109"/>
    </row>
    <row r="22" spans="2:22" ht="15.75" customHeight="1">
      <c r="B22" s="107"/>
      <c r="C22" s="426"/>
      <c r="D22" s="426"/>
      <c r="F22" s="557"/>
      <c r="G22" s="557"/>
      <c r="H22" s="557"/>
      <c r="I22" s="557"/>
      <c r="J22" s="557"/>
      <c r="L22" s="557"/>
      <c r="M22" s="557"/>
      <c r="N22" s="557"/>
      <c r="O22" s="557"/>
      <c r="P22" s="557"/>
      <c r="R22" s="107"/>
      <c r="S22" s="397"/>
      <c r="T22" s="397"/>
      <c r="U22" s="397"/>
      <c r="V22" s="109"/>
    </row>
    <row r="23" spans="2:22" ht="15.75" customHeight="1">
      <c r="B23" s="107"/>
      <c r="C23" s="506" t="s">
        <v>227</v>
      </c>
      <c r="D23" s="506"/>
      <c r="F23" s="557"/>
      <c r="G23" s="557"/>
      <c r="H23" s="557"/>
      <c r="I23" s="557"/>
      <c r="J23" s="557"/>
      <c r="L23" s="557"/>
      <c r="M23" s="557"/>
      <c r="N23" s="557"/>
      <c r="O23" s="557"/>
      <c r="P23" s="557"/>
      <c r="R23" s="107"/>
      <c r="S23" s="397"/>
      <c r="T23" s="397"/>
      <c r="U23" s="397"/>
      <c r="V23" s="109"/>
    </row>
    <row r="24" spans="2:22" ht="15.75" customHeight="1">
      <c r="B24" s="107"/>
      <c r="C24" s="426"/>
      <c r="D24" s="426"/>
      <c r="R24" s="107"/>
      <c r="S24" s="397"/>
      <c r="T24" s="397"/>
      <c r="U24" s="397"/>
      <c r="V24" s="109"/>
    </row>
    <row r="25" spans="2:22" ht="15.75" customHeight="1">
      <c r="B25" s="107"/>
      <c r="C25" s="506" t="s">
        <v>228</v>
      </c>
      <c r="D25" s="506"/>
      <c r="F25" s="425" t="s">
        <v>270</v>
      </c>
      <c r="G25" s="425"/>
      <c r="H25" s="425"/>
      <c r="I25" s="425"/>
      <c r="J25" s="425"/>
      <c r="K25" s="425"/>
      <c r="L25" s="425"/>
      <c r="M25" s="425"/>
      <c r="N25" s="425"/>
      <c r="O25" s="425"/>
      <c r="P25" s="425"/>
      <c r="R25" s="107"/>
      <c r="S25" s="397"/>
      <c r="T25" s="397"/>
      <c r="U25" s="397"/>
      <c r="V25" s="109"/>
    </row>
    <row r="26" spans="2:22" ht="19.5" customHeight="1">
      <c r="B26" s="107"/>
      <c r="C26" s="426"/>
      <c r="D26" s="426"/>
      <c r="F26" s="425"/>
      <c r="G26" s="425"/>
      <c r="H26" s="425"/>
      <c r="I26" s="425"/>
      <c r="J26" s="425"/>
      <c r="K26" s="425"/>
      <c r="L26" s="425"/>
      <c r="M26" s="425"/>
      <c r="N26" s="425"/>
      <c r="O26" s="425"/>
      <c r="P26" s="425"/>
      <c r="R26" s="107"/>
      <c r="S26" s="397"/>
      <c r="T26" s="397"/>
      <c r="U26" s="397"/>
      <c r="V26" s="109"/>
    </row>
    <row r="27" spans="2:22" ht="15.75" customHeight="1">
      <c r="B27" s="107"/>
      <c r="C27" s="506" t="s">
        <v>229</v>
      </c>
      <c r="D27" s="506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R27" s="107"/>
      <c r="S27" s="397"/>
      <c r="T27" s="397"/>
      <c r="U27" s="397"/>
      <c r="V27" s="109"/>
    </row>
    <row r="28" spans="2:22" ht="15.75" customHeight="1" thickBot="1">
      <c r="B28" s="107"/>
      <c r="C28" s="426"/>
      <c r="D28" s="426"/>
      <c r="E28" s="175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R28" s="107"/>
      <c r="S28" s="397"/>
      <c r="T28" s="397"/>
      <c r="U28" s="397"/>
      <c r="V28" s="109"/>
    </row>
    <row r="29" spans="2:22" ht="15.75" customHeight="1" thickBot="1">
      <c r="B29" s="107"/>
      <c r="C29" s="506" t="s">
        <v>230</v>
      </c>
      <c r="D29" s="506"/>
      <c r="E29" s="125"/>
      <c r="F29" s="92"/>
      <c r="G29" s="92"/>
      <c r="H29" s="92"/>
      <c r="I29" s="92"/>
      <c r="J29" s="92"/>
      <c r="K29" s="92"/>
      <c r="L29" s="586" t="s">
        <v>521</v>
      </c>
      <c r="M29" s="587"/>
      <c r="N29" s="587"/>
      <c r="O29" s="588"/>
      <c r="P29" s="92"/>
      <c r="R29" s="107"/>
      <c r="S29" s="397"/>
      <c r="T29" s="397"/>
      <c r="U29" s="397"/>
      <c r="V29" s="109"/>
    </row>
    <row r="30" spans="2:22" ht="15.75" customHeight="1">
      <c r="B30" s="107"/>
      <c r="C30" s="426"/>
      <c r="D30" s="426"/>
      <c r="E30" s="175"/>
      <c r="F30" s="92"/>
      <c r="G30" s="181" t="s">
        <v>468</v>
      </c>
      <c r="H30" s="92"/>
      <c r="I30" s="92"/>
      <c r="J30" s="92"/>
      <c r="K30" s="92"/>
      <c r="L30" s="576" t="s">
        <v>388</v>
      </c>
      <c r="M30" s="577"/>
      <c r="N30" s="190" t="s">
        <v>152</v>
      </c>
      <c r="O30" s="191" t="s">
        <v>153</v>
      </c>
      <c r="P30" s="92"/>
      <c r="R30" s="107"/>
      <c r="S30" s="397"/>
      <c r="T30" s="397"/>
      <c r="U30" s="397"/>
      <c r="V30" s="109"/>
    </row>
    <row r="31" spans="2:22" ht="15.75" customHeight="1">
      <c r="B31" s="107"/>
      <c r="C31" s="506" t="s">
        <v>231</v>
      </c>
      <c r="D31" s="506"/>
      <c r="E31" s="125"/>
      <c r="F31" s="92"/>
      <c r="G31" s="92"/>
      <c r="H31" s="92"/>
      <c r="I31" s="92"/>
      <c r="J31" s="92"/>
      <c r="K31" s="589" t="s">
        <v>516</v>
      </c>
      <c r="L31" s="604" t="s">
        <v>400</v>
      </c>
      <c r="M31" s="605"/>
      <c r="N31" s="608" t="s">
        <v>285</v>
      </c>
      <c r="O31" s="525"/>
      <c r="P31" s="92"/>
      <c r="R31" s="107"/>
      <c r="S31" s="107"/>
      <c r="T31" s="107"/>
      <c r="U31" s="109"/>
      <c r="V31" s="109"/>
    </row>
    <row r="32" spans="2:22" ht="16.2" thickBot="1">
      <c r="B32" s="107"/>
      <c r="C32" s="107"/>
      <c r="D32" s="107"/>
      <c r="E32" s="175"/>
      <c r="F32" s="92"/>
      <c r="G32" s="595" t="s">
        <v>470</v>
      </c>
      <c r="H32" s="535"/>
      <c r="I32" s="224"/>
      <c r="J32" s="92"/>
      <c r="K32" s="589"/>
      <c r="L32" s="606"/>
      <c r="M32" s="607"/>
      <c r="N32" s="609"/>
      <c r="O32" s="526"/>
      <c r="P32" s="92"/>
    </row>
    <row r="33" spans="3:16" ht="15.75" customHeight="1">
      <c r="C33" s="400"/>
      <c r="D33" s="400"/>
      <c r="E33" s="125"/>
      <c r="F33" s="92"/>
      <c r="G33" s="92"/>
      <c r="H33" s="92"/>
      <c r="I33" s="92"/>
      <c r="J33" s="92"/>
      <c r="K33" s="589" t="s">
        <v>517</v>
      </c>
      <c r="L33" s="604" t="s">
        <v>400</v>
      </c>
      <c r="M33" s="605"/>
      <c r="N33" s="608" t="s">
        <v>285</v>
      </c>
      <c r="O33" s="525"/>
      <c r="P33" s="92"/>
    </row>
    <row r="34" spans="3:16" ht="16.5" customHeight="1" thickBot="1">
      <c r="F34" s="92"/>
      <c r="G34" s="595" t="s">
        <v>482</v>
      </c>
      <c r="H34" s="535"/>
      <c r="I34" s="176">
        <f>'Dades Centre'!K57</f>
        <v>0</v>
      </c>
      <c r="J34" s="92" t="s">
        <v>523</v>
      </c>
      <c r="K34" s="589"/>
      <c r="L34" s="606"/>
      <c r="M34" s="607"/>
      <c r="N34" s="609"/>
      <c r="O34" s="526"/>
      <c r="P34" s="92"/>
    </row>
    <row r="35" spans="3:16">
      <c r="F35" s="92"/>
      <c r="G35" s="92"/>
      <c r="H35" s="92"/>
      <c r="I35" s="92"/>
      <c r="J35" s="92"/>
      <c r="K35" s="589" t="s">
        <v>518</v>
      </c>
      <c r="L35" s="604" t="s">
        <v>400</v>
      </c>
      <c r="M35" s="605"/>
      <c r="N35" s="608" t="s">
        <v>285</v>
      </c>
      <c r="O35" s="525"/>
      <c r="P35" s="92"/>
    </row>
    <row r="36" spans="3:16" ht="15.75" customHeight="1" thickBot="1">
      <c r="F36" s="92"/>
      <c r="G36" s="92"/>
      <c r="H36" s="92"/>
      <c r="I36" s="92"/>
      <c r="J36" s="92"/>
      <c r="K36" s="589"/>
      <c r="L36" s="606"/>
      <c r="M36" s="607"/>
      <c r="N36" s="609"/>
      <c r="O36" s="526"/>
      <c r="P36" s="92"/>
    </row>
    <row r="37" spans="3:16" ht="15.75" customHeight="1">
      <c r="F37" s="92"/>
      <c r="G37" s="544" t="s">
        <v>416</v>
      </c>
      <c r="H37" s="545"/>
      <c r="I37" s="545"/>
      <c r="J37" s="546"/>
      <c r="K37" s="589" t="s">
        <v>519</v>
      </c>
      <c r="L37" s="604" t="s">
        <v>400</v>
      </c>
      <c r="M37" s="605"/>
      <c r="N37" s="608" t="s">
        <v>285</v>
      </c>
      <c r="O37" s="525"/>
      <c r="P37" s="92"/>
    </row>
    <row r="38" spans="3:16" ht="15.75" customHeight="1" thickBot="1">
      <c r="F38" s="92"/>
      <c r="G38" s="600" t="s">
        <v>166</v>
      </c>
      <c r="H38" s="601"/>
      <c r="I38" s="596" t="s">
        <v>373</v>
      </c>
      <c r="J38" s="597"/>
      <c r="K38" s="589"/>
      <c r="L38" s="606"/>
      <c r="M38" s="607"/>
      <c r="N38" s="609"/>
      <c r="O38" s="526"/>
      <c r="P38" s="92"/>
    </row>
    <row r="39" spans="3:16" ht="15.75" customHeight="1" thickBot="1">
      <c r="F39" s="92"/>
      <c r="G39" s="602" t="s">
        <v>285</v>
      </c>
      <c r="H39" s="603"/>
      <c r="I39" s="598">
        <f>'ANNEX FC'!H29</f>
        <v>273</v>
      </c>
      <c r="J39" s="599"/>
      <c r="K39" s="589" t="s">
        <v>520</v>
      </c>
      <c r="L39" s="604" t="s">
        <v>400</v>
      </c>
      <c r="M39" s="605"/>
      <c r="N39" s="608" t="s">
        <v>285</v>
      </c>
      <c r="O39" s="525"/>
      <c r="P39" s="92"/>
    </row>
    <row r="40" spans="3:16" ht="15.75" customHeight="1" thickBot="1">
      <c r="F40" s="92"/>
      <c r="G40" s="92"/>
      <c r="H40" s="92"/>
      <c r="I40" s="92"/>
      <c r="J40" s="92"/>
      <c r="K40" s="589"/>
      <c r="L40" s="606"/>
      <c r="M40" s="607"/>
      <c r="N40" s="609"/>
      <c r="O40" s="526"/>
      <c r="P40" s="92"/>
    </row>
    <row r="41" spans="3:16" ht="15.75" customHeight="1" thickBot="1"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</row>
    <row r="42" spans="3:16" ht="15.75" customHeight="1" thickBot="1">
      <c r="F42" s="92"/>
      <c r="G42" s="544" t="s">
        <v>160</v>
      </c>
      <c r="H42" s="546"/>
      <c r="I42" s="544" t="s">
        <v>386</v>
      </c>
      <c r="J42" s="546"/>
      <c r="K42" s="595" t="s">
        <v>522</v>
      </c>
      <c r="L42" s="595"/>
      <c r="M42" s="595"/>
      <c r="N42" s="595"/>
      <c r="O42" s="595"/>
      <c r="P42" s="595"/>
    </row>
    <row r="43" spans="3:16" ht="15.75" customHeight="1" thickTop="1" thickBot="1">
      <c r="F43" s="92"/>
      <c r="G43" s="219" t="s">
        <v>274</v>
      </c>
      <c r="H43" s="65" t="s">
        <v>285</v>
      </c>
      <c r="I43" s="225" t="s">
        <v>371</v>
      </c>
      <c r="J43" s="226" t="s">
        <v>374</v>
      </c>
      <c r="K43" s="92"/>
      <c r="L43" s="92"/>
      <c r="M43" s="92"/>
      <c r="N43" s="92"/>
      <c r="O43" s="92"/>
      <c r="P43" s="92"/>
    </row>
    <row r="44" spans="3:16" ht="24" thickBot="1">
      <c r="F44" s="92"/>
      <c r="G44" s="71">
        <f>O31</f>
        <v>0</v>
      </c>
      <c r="H44" s="72">
        <f>I$39</f>
        <v>273</v>
      </c>
      <c r="I44" s="73">
        <f>H44*$G44</f>
        <v>0</v>
      </c>
      <c r="J44" s="74">
        <f>I44/1000000</f>
        <v>0</v>
      </c>
      <c r="K44" s="92"/>
      <c r="L44" s="92"/>
      <c r="M44" s="92"/>
      <c r="N44" s="92"/>
      <c r="O44" s="92"/>
      <c r="P44" s="92"/>
    </row>
    <row r="45" spans="3:16" ht="24" thickBot="1">
      <c r="F45" s="92"/>
      <c r="G45" s="71">
        <f>O33</f>
        <v>0</v>
      </c>
      <c r="H45" s="72">
        <f t="shared" ref="H45:H48" si="0">I$39</f>
        <v>273</v>
      </c>
      <c r="I45" s="73">
        <f t="shared" ref="I45:I48" si="1">H45*$G45</f>
        <v>0</v>
      </c>
      <c r="J45" s="74">
        <f>I45/1000000</f>
        <v>0</v>
      </c>
      <c r="K45" s="92"/>
      <c r="L45" s="92"/>
      <c r="M45" s="92"/>
      <c r="N45" s="92"/>
      <c r="O45" s="92"/>
      <c r="P45" s="92"/>
    </row>
    <row r="46" spans="3:16" ht="24" thickBot="1">
      <c r="F46" s="92"/>
      <c r="G46" s="71">
        <f>O35</f>
        <v>0</v>
      </c>
      <c r="H46" s="72">
        <f t="shared" si="0"/>
        <v>273</v>
      </c>
      <c r="I46" s="73">
        <f t="shared" si="1"/>
        <v>0</v>
      </c>
      <c r="J46" s="74">
        <f>I46/1000000</f>
        <v>0</v>
      </c>
      <c r="K46" s="196"/>
      <c r="L46" s="92"/>
      <c r="M46" s="92"/>
      <c r="N46" s="92"/>
      <c r="O46" s="92"/>
      <c r="P46" s="92"/>
    </row>
    <row r="47" spans="3:16" ht="24" thickBot="1">
      <c r="F47" s="92"/>
      <c r="G47" s="71">
        <f>O37</f>
        <v>0</v>
      </c>
      <c r="H47" s="72">
        <f t="shared" si="0"/>
        <v>273</v>
      </c>
      <c r="I47" s="73">
        <f t="shared" si="1"/>
        <v>0</v>
      </c>
      <c r="J47" s="74">
        <f>I47/1000000</f>
        <v>0</v>
      </c>
      <c r="K47" s="92"/>
      <c r="L47" s="92"/>
      <c r="M47" s="92"/>
      <c r="N47" s="92"/>
      <c r="O47" s="92"/>
      <c r="P47" s="92"/>
    </row>
    <row r="48" spans="3:16" ht="24" thickBot="1">
      <c r="F48" s="92"/>
      <c r="G48" s="71">
        <f>O39</f>
        <v>0</v>
      </c>
      <c r="H48" s="72">
        <f t="shared" si="0"/>
        <v>273</v>
      </c>
      <c r="I48" s="73">
        <f t="shared" si="1"/>
        <v>0</v>
      </c>
      <c r="J48" s="74">
        <f>I48/1000000</f>
        <v>0</v>
      </c>
      <c r="K48" s="92"/>
      <c r="L48" s="92"/>
      <c r="M48" s="92"/>
      <c r="N48" s="92"/>
      <c r="O48" s="92"/>
      <c r="P48" s="92"/>
    </row>
    <row r="49" spans="6:16" ht="15.75" customHeight="1" thickTop="1">
      <c r="F49" s="92"/>
      <c r="G49" s="92"/>
      <c r="H49" s="92"/>
      <c r="I49" s="593" t="s">
        <v>257</v>
      </c>
      <c r="J49" s="591">
        <f>SUM(J44:J48)</f>
        <v>0</v>
      </c>
      <c r="K49" s="92"/>
      <c r="L49" s="92"/>
      <c r="M49" s="92"/>
      <c r="N49" s="92"/>
      <c r="O49" s="92"/>
      <c r="P49" s="92"/>
    </row>
    <row r="50" spans="6:16" ht="15" thickBot="1">
      <c r="F50" s="92"/>
      <c r="G50" s="92"/>
      <c r="H50" s="92"/>
      <c r="I50" s="594"/>
      <c r="J50" s="592"/>
      <c r="K50" s="92"/>
      <c r="L50" s="92"/>
      <c r="M50" s="92"/>
      <c r="N50" s="92"/>
      <c r="O50" s="92"/>
      <c r="P50" s="92"/>
    </row>
    <row r="51" spans="6:16" ht="15.75" customHeight="1"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</row>
    <row r="53" spans="6:16">
      <c r="F53" s="167"/>
      <c r="L53" s="167"/>
      <c r="M53" s="167"/>
      <c r="N53" s="167"/>
      <c r="O53" s="167"/>
      <c r="P53" s="167"/>
    </row>
    <row r="54" spans="6:16">
      <c r="F54" s="167"/>
      <c r="L54" s="167"/>
      <c r="M54" s="167"/>
      <c r="N54" s="167"/>
      <c r="O54" s="167"/>
      <c r="P54" s="167"/>
    </row>
    <row r="55" spans="6:16">
      <c r="F55" s="412" t="s">
        <v>255</v>
      </c>
      <c r="G55" s="412"/>
      <c r="H55" s="413" t="s">
        <v>420</v>
      </c>
      <c r="I55" s="413"/>
      <c r="J55" s="413"/>
      <c r="K55" s="413"/>
      <c r="L55" s="413"/>
      <c r="M55" s="413"/>
      <c r="N55" s="413"/>
      <c r="O55" s="414" t="s">
        <v>147</v>
      </c>
      <c r="P55" s="414"/>
    </row>
    <row r="56" spans="6:16">
      <c r="F56" s="412"/>
      <c r="G56" s="412"/>
      <c r="H56" s="413"/>
      <c r="I56" s="413"/>
      <c r="J56" s="413"/>
      <c r="K56" s="413"/>
      <c r="L56" s="413"/>
      <c r="M56" s="413"/>
      <c r="N56" s="413"/>
      <c r="O56" s="414"/>
      <c r="P56" s="414"/>
    </row>
    <row r="59" spans="6:16" ht="15" customHeight="1"/>
    <row r="60" spans="6:16" ht="15" customHeight="1"/>
  </sheetData>
  <sheetProtection password="DFED" sheet="1" objects="1" scenarios="1"/>
  <mergeCells count="72">
    <mergeCell ref="K37:K38"/>
    <mergeCell ref="L37:M38"/>
    <mergeCell ref="N37:N38"/>
    <mergeCell ref="O37:O38"/>
    <mergeCell ref="K39:K40"/>
    <mergeCell ref="L39:M40"/>
    <mergeCell ref="N39:N40"/>
    <mergeCell ref="O39:O40"/>
    <mergeCell ref="K33:K34"/>
    <mergeCell ref="L33:M34"/>
    <mergeCell ref="N33:N34"/>
    <mergeCell ref="O33:O34"/>
    <mergeCell ref="K35:K36"/>
    <mergeCell ref="L35:M36"/>
    <mergeCell ref="N35:N36"/>
    <mergeCell ref="O35:O36"/>
    <mergeCell ref="L29:O29"/>
    <mergeCell ref="L30:M30"/>
    <mergeCell ref="K31:K32"/>
    <mergeCell ref="L31:M32"/>
    <mergeCell ref="N31:N32"/>
    <mergeCell ref="O31:O32"/>
    <mergeCell ref="D3:P3"/>
    <mergeCell ref="S3:T3"/>
    <mergeCell ref="C7:D8"/>
    <mergeCell ref="F7:P8"/>
    <mergeCell ref="C10:D10"/>
    <mergeCell ref="F10:P11"/>
    <mergeCell ref="C11:D11"/>
    <mergeCell ref="R6:V7"/>
    <mergeCell ref="S10:U30"/>
    <mergeCell ref="C15:D15"/>
    <mergeCell ref="F15:J23"/>
    <mergeCell ref="L15:P23"/>
    <mergeCell ref="C16:D16"/>
    <mergeCell ref="C17:D17"/>
    <mergeCell ref="C12:D12"/>
    <mergeCell ref="C13:D13"/>
    <mergeCell ref="F13:J14"/>
    <mergeCell ref="L13:P14"/>
    <mergeCell ref="C14:D14"/>
    <mergeCell ref="C28:D28"/>
    <mergeCell ref="C18:D18"/>
    <mergeCell ref="C19:D19"/>
    <mergeCell ref="C20:D20"/>
    <mergeCell ref="C21:D21"/>
    <mergeCell ref="C22:D22"/>
    <mergeCell ref="C23:D23"/>
    <mergeCell ref="C24:D24"/>
    <mergeCell ref="C25:D25"/>
    <mergeCell ref="F25:P26"/>
    <mergeCell ref="C26:D26"/>
    <mergeCell ref="C27:D27"/>
    <mergeCell ref="C29:D29"/>
    <mergeCell ref="C30:D30"/>
    <mergeCell ref="C31:D31"/>
    <mergeCell ref="G32:H32"/>
    <mergeCell ref="G34:H34"/>
    <mergeCell ref="C33:D33"/>
    <mergeCell ref="G37:J37"/>
    <mergeCell ref="I38:J38"/>
    <mergeCell ref="I39:J39"/>
    <mergeCell ref="G38:H38"/>
    <mergeCell ref="G39:H39"/>
    <mergeCell ref="F55:G56"/>
    <mergeCell ref="H55:N56"/>
    <mergeCell ref="O55:P56"/>
    <mergeCell ref="J49:J50"/>
    <mergeCell ref="G42:H42"/>
    <mergeCell ref="I42:J42"/>
    <mergeCell ref="I49:I50"/>
    <mergeCell ref="K42:P42"/>
  </mergeCells>
  <hyperlinks>
    <hyperlink ref="C11" location="'1. Instruccions'!A1" display="Instruccions de l'eina"/>
    <hyperlink ref="C13" location="'1. Instruccions'!A1" display="Instruccions de l'eina"/>
    <hyperlink ref="C15" location="'1. Instruccions'!A1" display="Instruccions de l'eina"/>
    <hyperlink ref="C17" location="'1. Instruccions'!A1" display="Instruccions de l'eina"/>
    <hyperlink ref="C19" location="'1. Instruccions'!A1" display="Instruccions de l'eina"/>
    <hyperlink ref="C21" location="'1. Instruccions'!A1" display="Instruccions de l'eina"/>
    <hyperlink ref="C23" location="'1. Instruccions'!A1" display="Instruccions de l'eina"/>
    <hyperlink ref="C25" location="'1. Instruccions'!A1" display="Instruccions de l'eina"/>
    <hyperlink ref="C27" location="'1. Instruccions'!A1" display="Instruccions de l'eina"/>
    <hyperlink ref="C29" location="'1. Instruccions'!A1" display="Instruccions de l'eina"/>
    <hyperlink ref="C31" location="'1. Instruccions'!A1" display="Instruccions de l'eina"/>
    <hyperlink ref="C11:D11" location="Instruccions!A1" display="Instruccions de l'eina"/>
    <hyperlink ref="C13:D13" location="'Dades Centre'!A1" display="Dades del centre"/>
    <hyperlink ref="C15:D15" location="Hipòtesis!A1" display="Hipòtesis del centre"/>
    <hyperlink ref="C17:D17" location="Climatització!A1" display="Consum climatització"/>
    <hyperlink ref="C19:D19" location="Mobilitat!A1" display="Mobilitat alumnat"/>
    <hyperlink ref="C21:D21" location="Electricitat!A1" display="Consum elèctric"/>
    <hyperlink ref="C23:D23" location="Aigua!A1" display="Consum d'aigua"/>
    <hyperlink ref="C25:D25" location="Residus!A1" display="Generació de residus"/>
    <hyperlink ref="C27:D27" location="Resultats!A1" display="Resultats finals"/>
    <hyperlink ref="C29:D29" location="'Hip vs real'!A1" display="Hipòtesis vs Realitat"/>
    <hyperlink ref="C31:D31" location="'Conclusions finals'!A1" display="Conclusions finals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B1:V61"/>
  <sheetViews>
    <sheetView zoomScale="80" zoomScaleNormal="80" workbookViewId="0">
      <selection activeCell="Q8" sqref="Q8"/>
    </sheetView>
  </sheetViews>
  <sheetFormatPr baseColWidth="10" defaultColWidth="11.44140625" defaultRowHeight="14.4"/>
  <cols>
    <col min="1" max="1" width="4" style="99" customWidth="1"/>
    <col min="2" max="2" width="4.44140625" style="99" customWidth="1"/>
    <col min="3" max="3" width="18.44140625" style="99" customWidth="1"/>
    <col min="4" max="5" width="11.44140625" style="99" customWidth="1"/>
    <col min="6" max="7" width="12.33203125" style="99" bestFit="1" customWidth="1"/>
    <col min="8" max="8" width="10.6640625" style="99" bestFit="1" customWidth="1"/>
    <col min="9" max="9" width="12.44140625" style="99" customWidth="1"/>
    <col min="10" max="10" width="13" style="99" bestFit="1" customWidth="1"/>
    <col min="11" max="11" width="12.88671875" style="99" bestFit="1" customWidth="1"/>
    <col min="12" max="13" width="15.5546875" style="99" customWidth="1"/>
    <col min="14" max="14" width="17.44140625" style="99" customWidth="1"/>
    <col min="15" max="15" width="8.5546875" style="99" bestFit="1" customWidth="1"/>
    <col min="16" max="16" width="11.44140625" style="99" customWidth="1"/>
    <col min="17" max="17" width="11" style="99" customWidth="1"/>
    <col min="18" max="18" width="3.6640625" style="99" customWidth="1"/>
    <col min="19" max="19" width="7.6640625" style="99" customWidth="1"/>
    <col min="20" max="21" width="9.6640625" style="99" customWidth="1"/>
    <col min="22" max="22" width="4" style="99" customWidth="1"/>
    <col min="23" max="16384" width="11.44140625" style="99"/>
  </cols>
  <sheetData>
    <row r="1" spans="2:22" ht="15" customHeight="1">
      <c r="S1" s="146"/>
      <c r="T1" s="146"/>
    </row>
    <row r="2" spans="2:22" ht="15" customHeight="1"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102"/>
      <c r="S2" s="147"/>
      <c r="T2" s="63"/>
      <c r="U2" s="63"/>
    </row>
    <row r="3" spans="2:22" ht="19.5" customHeight="1">
      <c r="C3" s="105"/>
      <c r="D3" s="421" t="s">
        <v>631</v>
      </c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105"/>
      <c r="S3" s="507"/>
      <c r="T3" s="507"/>
      <c r="U3" s="63"/>
    </row>
    <row r="4" spans="2:22" ht="19.5" customHeight="1">
      <c r="C4" s="63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63"/>
      <c r="Q4" s="63"/>
      <c r="S4" s="63"/>
      <c r="T4" s="63"/>
      <c r="U4" s="63"/>
    </row>
    <row r="5" spans="2:22" ht="15.75" customHeight="1"/>
    <row r="7" spans="2:22" ht="15.75" customHeight="1">
      <c r="B7" s="107"/>
      <c r="C7" s="423" t="s">
        <v>130</v>
      </c>
      <c r="D7" s="423"/>
      <c r="F7" s="424" t="s">
        <v>309</v>
      </c>
      <c r="G7" s="424"/>
      <c r="H7" s="424"/>
      <c r="I7" s="424"/>
      <c r="J7" s="424"/>
      <c r="K7" s="424"/>
      <c r="L7" s="424"/>
      <c r="M7" s="424"/>
      <c r="N7" s="424"/>
      <c r="O7" s="424"/>
      <c r="P7" s="424"/>
      <c r="R7" s="423" t="s">
        <v>438</v>
      </c>
      <c r="S7" s="423"/>
      <c r="T7" s="423"/>
      <c r="U7" s="423"/>
      <c r="V7" s="423"/>
    </row>
    <row r="8" spans="2:22" ht="22.5" customHeight="1">
      <c r="B8" s="107"/>
      <c r="C8" s="423"/>
      <c r="D8" s="423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R8" s="423"/>
      <c r="S8" s="423"/>
      <c r="T8" s="423"/>
      <c r="U8" s="423"/>
      <c r="V8" s="423"/>
    </row>
    <row r="9" spans="2:22" ht="15.75" customHeight="1"/>
    <row r="10" spans="2:22" ht="15.75" customHeight="1">
      <c r="B10" s="107"/>
      <c r="C10" s="426"/>
      <c r="D10" s="426"/>
      <c r="F10" s="425" t="s">
        <v>268</v>
      </c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R10" s="107"/>
      <c r="S10" s="109"/>
      <c r="T10" s="109"/>
      <c r="U10" s="109"/>
      <c r="V10" s="109"/>
    </row>
    <row r="11" spans="2:22" ht="15.75" customHeight="1">
      <c r="B11" s="107"/>
      <c r="C11" s="506" t="s">
        <v>132</v>
      </c>
      <c r="D11" s="506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R11" s="107"/>
      <c r="S11" s="397"/>
      <c r="T11" s="397"/>
      <c r="U11" s="397"/>
      <c r="V11" s="109"/>
    </row>
    <row r="12" spans="2:22" ht="16.5" customHeight="1" thickBot="1">
      <c r="B12" s="107"/>
      <c r="C12" s="426"/>
      <c r="D12" s="426"/>
      <c r="R12" s="107"/>
      <c r="S12" s="397"/>
      <c r="T12" s="397"/>
      <c r="U12" s="397"/>
      <c r="V12" s="109"/>
    </row>
    <row r="13" spans="2:22" ht="15.75" customHeight="1">
      <c r="B13" s="107"/>
      <c r="C13" s="506" t="s">
        <v>134</v>
      </c>
      <c r="D13" s="506"/>
      <c r="F13" s="555" t="s">
        <v>269</v>
      </c>
      <c r="G13" s="555"/>
      <c r="H13" s="555"/>
      <c r="I13" s="555"/>
      <c r="J13" s="555"/>
      <c r="L13" s="555" t="s">
        <v>310</v>
      </c>
      <c r="M13" s="555"/>
      <c r="N13" s="555"/>
      <c r="O13" s="555"/>
      <c r="P13" s="555"/>
      <c r="R13" s="107"/>
      <c r="S13" s="397"/>
      <c r="T13" s="397"/>
      <c r="U13" s="397"/>
      <c r="V13" s="109"/>
    </row>
    <row r="14" spans="2:22" ht="15.75" customHeight="1">
      <c r="B14" s="107"/>
      <c r="C14" s="426"/>
      <c r="D14" s="426"/>
      <c r="F14" s="556"/>
      <c r="G14" s="556"/>
      <c r="H14" s="556"/>
      <c r="I14" s="556"/>
      <c r="J14" s="556"/>
      <c r="L14" s="556"/>
      <c r="M14" s="556"/>
      <c r="N14" s="556"/>
      <c r="O14" s="556"/>
      <c r="P14" s="556"/>
      <c r="R14" s="107"/>
      <c r="S14" s="397"/>
      <c r="T14" s="397"/>
      <c r="U14" s="397"/>
      <c r="V14" s="109"/>
    </row>
    <row r="15" spans="2:22" ht="15.75" customHeight="1">
      <c r="B15" s="107"/>
      <c r="C15" s="506" t="s">
        <v>225</v>
      </c>
      <c r="D15" s="506"/>
      <c r="F15" s="557" t="s">
        <v>375</v>
      </c>
      <c r="G15" s="557"/>
      <c r="H15" s="557"/>
      <c r="I15" s="557"/>
      <c r="J15" s="557"/>
      <c r="L15" s="557" t="s">
        <v>344</v>
      </c>
      <c r="M15" s="557"/>
      <c r="N15" s="557"/>
      <c r="O15" s="557"/>
      <c r="P15" s="557"/>
      <c r="R15" s="107"/>
      <c r="S15" s="397"/>
      <c r="T15" s="397"/>
      <c r="U15" s="397"/>
      <c r="V15" s="109"/>
    </row>
    <row r="16" spans="2:22" ht="15.75" customHeight="1">
      <c r="B16" s="107"/>
      <c r="C16" s="426"/>
      <c r="D16" s="426"/>
      <c r="F16" s="557"/>
      <c r="G16" s="557"/>
      <c r="H16" s="557"/>
      <c r="I16" s="557"/>
      <c r="J16" s="557"/>
      <c r="L16" s="557"/>
      <c r="M16" s="557"/>
      <c r="N16" s="557"/>
      <c r="O16" s="557"/>
      <c r="P16" s="557"/>
      <c r="R16" s="107"/>
      <c r="S16" s="397"/>
      <c r="T16" s="397"/>
      <c r="U16" s="397"/>
      <c r="V16" s="109"/>
    </row>
    <row r="17" spans="2:22" ht="15.75" customHeight="1">
      <c r="B17" s="107"/>
      <c r="C17" s="506" t="s">
        <v>383</v>
      </c>
      <c r="D17" s="506"/>
      <c r="F17" s="557"/>
      <c r="G17" s="557"/>
      <c r="H17" s="557"/>
      <c r="I17" s="557"/>
      <c r="J17" s="557"/>
      <c r="L17" s="557"/>
      <c r="M17" s="557"/>
      <c r="N17" s="557"/>
      <c r="O17" s="557"/>
      <c r="P17" s="557"/>
      <c r="R17" s="107"/>
      <c r="S17" s="397"/>
      <c r="T17" s="397"/>
      <c r="U17" s="397"/>
      <c r="V17" s="109"/>
    </row>
    <row r="18" spans="2:22" ht="15.75" customHeight="1">
      <c r="B18" s="107"/>
      <c r="C18" s="426"/>
      <c r="D18" s="426"/>
      <c r="F18" s="557"/>
      <c r="G18" s="557"/>
      <c r="H18" s="557"/>
      <c r="I18" s="557"/>
      <c r="J18" s="557"/>
      <c r="L18" s="557"/>
      <c r="M18" s="557"/>
      <c r="N18" s="557"/>
      <c r="O18" s="557"/>
      <c r="P18" s="557"/>
      <c r="R18" s="107"/>
      <c r="S18" s="397"/>
      <c r="T18" s="397"/>
      <c r="U18" s="397"/>
      <c r="V18" s="109"/>
    </row>
    <row r="19" spans="2:22" ht="15.75" customHeight="1">
      <c r="B19" s="107"/>
      <c r="C19" s="506" t="s">
        <v>382</v>
      </c>
      <c r="D19" s="506"/>
      <c r="F19" s="557"/>
      <c r="G19" s="557"/>
      <c r="H19" s="557"/>
      <c r="I19" s="557"/>
      <c r="J19" s="557"/>
      <c r="L19" s="557"/>
      <c r="M19" s="557"/>
      <c r="N19" s="557"/>
      <c r="O19" s="557"/>
      <c r="P19" s="557"/>
      <c r="R19" s="107"/>
      <c r="S19" s="397"/>
      <c r="T19" s="397"/>
      <c r="U19" s="397"/>
      <c r="V19" s="109"/>
    </row>
    <row r="20" spans="2:22" ht="15.75" customHeight="1">
      <c r="B20" s="107"/>
      <c r="C20" s="426"/>
      <c r="D20" s="426"/>
      <c r="F20" s="557"/>
      <c r="G20" s="557"/>
      <c r="H20" s="557"/>
      <c r="I20" s="557"/>
      <c r="J20" s="557"/>
      <c r="L20" s="557"/>
      <c r="M20" s="557"/>
      <c r="N20" s="557"/>
      <c r="O20" s="557"/>
      <c r="P20" s="557"/>
      <c r="R20" s="107"/>
      <c r="S20" s="397"/>
      <c r="T20" s="397"/>
      <c r="U20" s="397"/>
      <c r="V20" s="109"/>
    </row>
    <row r="21" spans="2:22" ht="15.75" customHeight="1">
      <c r="B21" s="107"/>
      <c r="C21" s="506" t="s">
        <v>226</v>
      </c>
      <c r="D21" s="506"/>
      <c r="F21" s="557"/>
      <c r="G21" s="557"/>
      <c r="H21" s="557"/>
      <c r="I21" s="557"/>
      <c r="J21" s="557"/>
      <c r="L21" s="557"/>
      <c r="M21" s="557"/>
      <c r="N21" s="557"/>
      <c r="O21" s="557"/>
      <c r="P21" s="557"/>
      <c r="R21" s="107"/>
      <c r="S21" s="397"/>
      <c r="T21" s="397"/>
      <c r="U21" s="397"/>
      <c r="V21" s="109"/>
    </row>
    <row r="22" spans="2:22" ht="15.75" customHeight="1">
      <c r="B22" s="107"/>
      <c r="C22" s="426"/>
      <c r="D22" s="426"/>
      <c r="F22" s="557"/>
      <c r="G22" s="557"/>
      <c r="H22" s="557"/>
      <c r="I22" s="557"/>
      <c r="J22" s="557"/>
      <c r="L22" s="557"/>
      <c r="M22" s="557"/>
      <c r="N22" s="557"/>
      <c r="O22" s="557"/>
      <c r="P22" s="557"/>
      <c r="R22" s="107"/>
      <c r="S22" s="397"/>
      <c r="T22" s="397"/>
      <c r="U22" s="397"/>
      <c r="V22" s="109"/>
    </row>
    <row r="23" spans="2:22" ht="15.75" customHeight="1">
      <c r="B23" s="107"/>
      <c r="C23" s="506" t="s">
        <v>227</v>
      </c>
      <c r="D23" s="506"/>
      <c r="F23" s="557"/>
      <c r="G23" s="557"/>
      <c r="H23" s="557"/>
      <c r="I23" s="557"/>
      <c r="J23" s="557"/>
      <c r="L23" s="557"/>
      <c r="M23" s="557"/>
      <c r="N23" s="557"/>
      <c r="O23" s="557"/>
      <c r="P23" s="557"/>
      <c r="R23" s="107"/>
      <c r="S23" s="397"/>
      <c r="T23" s="397"/>
      <c r="U23" s="397"/>
      <c r="V23" s="109"/>
    </row>
    <row r="24" spans="2:22" ht="15.75" customHeight="1">
      <c r="B24" s="107"/>
      <c r="C24" s="426"/>
      <c r="D24" s="426"/>
      <c r="R24" s="107"/>
      <c r="S24" s="397"/>
      <c r="T24" s="397"/>
      <c r="U24" s="397"/>
      <c r="V24" s="109"/>
    </row>
    <row r="25" spans="2:22" ht="15.75" customHeight="1">
      <c r="B25" s="107"/>
      <c r="C25" s="506" t="s">
        <v>228</v>
      </c>
      <c r="D25" s="506"/>
      <c r="F25" s="425" t="s">
        <v>270</v>
      </c>
      <c r="G25" s="425"/>
      <c r="H25" s="425"/>
      <c r="I25" s="425"/>
      <c r="J25" s="425"/>
      <c r="K25" s="425"/>
      <c r="L25" s="425"/>
      <c r="M25" s="425"/>
      <c r="N25" s="425"/>
      <c r="O25" s="425"/>
      <c r="P25" s="425"/>
      <c r="R25" s="107"/>
      <c r="S25" s="397"/>
      <c r="T25" s="397"/>
      <c r="U25" s="397"/>
      <c r="V25" s="109"/>
    </row>
    <row r="26" spans="2:22" ht="19.5" customHeight="1">
      <c r="B26" s="107"/>
      <c r="C26" s="426"/>
      <c r="D26" s="426"/>
      <c r="F26" s="425"/>
      <c r="G26" s="425"/>
      <c r="H26" s="425"/>
      <c r="I26" s="425"/>
      <c r="J26" s="425"/>
      <c r="K26" s="425"/>
      <c r="L26" s="425"/>
      <c r="M26" s="425"/>
      <c r="N26" s="425"/>
      <c r="O26" s="425"/>
      <c r="P26" s="425"/>
      <c r="R26" s="107"/>
      <c r="S26" s="397"/>
      <c r="T26" s="397"/>
      <c r="U26" s="397"/>
      <c r="V26" s="109"/>
    </row>
    <row r="27" spans="2:22" ht="15.75" customHeight="1">
      <c r="B27" s="107"/>
      <c r="C27" s="506" t="s">
        <v>229</v>
      </c>
      <c r="D27" s="506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R27" s="107"/>
      <c r="S27" s="397"/>
      <c r="T27" s="397"/>
      <c r="U27" s="397"/>
      <c r="V27" s="109"/>
    </row>
    <row r="28" spans="2:22" ht="15.75" customHeight="1" thickBot="1">
      <c r="B28" s="107"/>
      <c r="C28" s="426"/>
      <c r="D28" s="426"/>
      <c r="E28" s="175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R28" s="107"/>
      <c r="S28" s="397"/>
      <c r="T28" s="397"/>
      <c r="U28" s="397"/>
      <c r="V28" s="109"/>
    </row>
    <row r="29" spans="2:22" ht="15.75" customHeight="1" thickBot="1">
      <c r="B29" s="107"/>
      <c r="C29" s="506" t="s">
        <v>230</v>
      </c>
      <c r="D29" s="506"/>
      <c r="E29" s="125"/>
      <c r="F29" s="92"/>
      <c r="G29" s="92"/>
      <c r="H29" s="92"/>
      <c r="I29" s="92"/>
      <c r="J29" s="92"/>
      <c r="K29" s="92"/>
      <c r="L29" s="586" t="s">
        <v>521</v>
      </c>
      <c r="M29" s="587"/>
      <c r="N29" s="587"/>
      <c r="O29" s="588"/>
      <c r="P29" s="92"/>
      <c r="R29" s="107"/>
      <c r="S29" s="397"/>
      <c r="T29" s="397"/>
      <c r="U29" s="397"/>
      <c r="V29" s="109"/>
    </row>
    <row r="30" spans="2:22" ht="15.75" customHeight="1">
      <c r="B30" s="107"/>
      <c r="C30" s="426"/>
      <c r="D30" s="426"/>
      <c r="E30" s="175"/>
      <c r="F30" s="92"/>
      <c r="G30" s="181" t="s">
        <v>468</v>
      </c>
      <c r="H30" s="92"/>
      <c r="I30" s="92"/>
      <c r="J30" s="92"/>
      <c r="K30" s="92"/>
      <c r="L30" s="576" t="s">
        <v>388</v>
      </c>
      <c r="M30" s="577"/>
      <c r="N30" s="227" t="s">
        <v>152</v>
      </c>
      <c r="O30" s="191" t="s">
        <v>153</v>
      </c>
      <c r="P30" s="92"/>
      <c r="R30" s="107"/>
      <c r="S30" s="397"/>
      <c r="T30" s="397"/>
      <c r="U30" s="397"/>
      <c r="V30" s="109"/>
    </row>
    <row r="31" spans="2:22" ht="15.75" customHeight="1">
      <c r="B31" s="107"/>
      <c r="C31" s="506" t="s">
        <v>231</v>
      </c>
      <c r="D31" s="506"/>
      <c r="E31" s="125"/>
      <c r="F31" s="92"/>
      <c r="G31" s="92"/>
      <c r="H31" s="92"/>
      <c r="I31" s="92"/>
      <c r="J31" s="92"/>
      <c r="K31" s="589" t="s">
        <v>516</v>
      </c>
      <c r="L31" s="604" t="s">
        <v>174</v>
      </c>
      <c r="M31" s="605"/>
      <c r="N31" s="608" t="s">
        <v>173</v>
      </c>
      <c r="O31" s="525"/>
      <c r="P31" s="92"/>
      <c r="R31" s="107"/>
      <c r="S31" s="397"/>
      <c r="T31" s="397"/>
      <c r="U31" s="397"/>
      <c r="V31" s="109"/>
    </row>
    <row r="32" spans="2:22" ht="16.2" thickBot="1">
      <c r="B32" s="107"/>
      <c r="C32" s="107"/>
      <c r="D32" s="107"/>
      <c r="E32" s="175"/>
      <c r="F32" s="92"/>
      <c r="G32" s="595" t="s">
        <v>470</v>
      </c>
      <c r="H32" s="535"/>
      <c r="I32" s="224"/>
      <c r="J32" s="92"/>
      <c r="K32" s="589"/>
      <c r="L32" s="606"/>
      <c r="M32" s="607"/>
      <c r="N32" s="609"/>
      <c r="O32" s="526"/>
      <c r="P32" s="92"/>
      <c r="R32" s="107"/>
      <c r="S32" s="107"/>
      <c r="T32" s="107"/>
      <c r="U32" s="109"/>
      <c r="V32" s="109"/>
    </row>
    <row r="33" spans="3:16" ht="15.75" customHeight="1">
      <c r="C33" s="400"/>
      <c r="D33" s="400"/>
      <c r="E33" s="125"/>
      <c r="F33" s="92"/>
      <c r="G33" s="92"/>
      <c r="H33" s="92"/>
      <c r="I33" s="92"/>
      <c r="J33" s="92"/>
      <c r="K33" s="589" t="s">
        <v>517</v>
      </c>
      <c r="L33" s="604" t="s">
        <v>174</v>
      </c>
      <c r="M33" s="605"/>
      <c r="N33" s="608" t="s">
        <v>173</v>
      </c>
      <c r="O33" s="525"/>
      <c r="P33" s="92"/>
    </row>
    <row r="34" spans="3:16" ht="16.5" customHeight="1" thickBot="1">
      <c r="F34" s="92"/>
      <c r="G34" s="595" t="s">
        <v>482</v>
      </c>
      <c r="H34" s="535"/>
      <c r="I34" s="176">
        <f>'Dades Centre'!K57</f>
        <v>0</v>
      </c>
      <c r="J34" s="92" t="s">
        <v>523</v>
      </c>
      <c r="K34" s="589"/>
      <c r="L34" s="606"/>
      <c r="M34" s="607"/>
      <c r="N34" s="609"/>
      <c r="O34" s="526"/>
      <c r="P34" s="92"/>
    </row>
    <row r="35" spans="3:16">
      <c r="F35" s="92"/>
      <c r="G35" s="92"/>
      <c r="H35" s="92"/>
      <c r="I35" s="92"/>
      <c r="J35" s="92"/>
      <c r="K35" s="589" t="s">
        <v>518</v>
      </c>
      <c r="L35" s="604" t="s">
        <v>174</v>
      </c>
      <c r="M35" s="605"/>
      <c r="N35" s="608" t="s">
        <v>173</v>
      </c>
      <c r="O35" s="525"/>
      <c r="P35" s="92"/>
    </row>
    <row r="36" spans="3:16" ht="15.75" customHeight="1" thickBot="1">
      <c r="F36" s="92"/>
      <c r="G36" s="92"/>
      <c r="H36" s="92"/>
      <c r="I36" s="92"/>
      <c r="J36" s="92"/>
      <c r="K36" s="589"/>
      <c r="L36" s="606"/>
      <c r="M36" s="607"/>
      <c r="N36" s="609"/>
      <c r="O36" s="526"/>
      <c r="P36" s="92"/>
    </row>
    <row r="37" spans="3:16" ht="15.75" customHeight="1">
      <c r="F37" s="92"/>
      <c r="G37" s="544" t="s">
        <v>416</v>
      </c>
      <c r="H37" s="545"/>
      <c r="I37" s="545"/>
      <c r="J37" s="546"/>
      <c r="K37" s="589" t="s">
        <v>519</v>
      </c>
      <c r="L37" s="604" t="s">
        <v>174</v>
      </c>
      <c r="M37" s="605"/>
      <c r="N37" s="608" t="s">
        <v>173</v>
      </c>
      <c r="O37" s="525"/>
      <c r="P37" s="92"/>
    </row>
    <row r="38" spans="3:16" ht="15.75" customHeight="1" thickBot="1">
      <c r="F38" s="92"/>
      <c r="G38" s="600" t="s">
        <v>174</v>
      </c>
      <c r="H38" s="601"/>
      <c r="I38" s="596" t="s">
        <v>357</v>
      </c>
      <c r="J38" s="597"/>
      <c r="K38" s="589"/>
      <c r="L38" s="606"/>
      <c r="M38" s="607"/>
      <c r="N38" s="609"/>
      <c r="O38" s="526"/>
      <c r="P38" s="92"/>
    </row>
    <row r="39" spans="3:16" ht="15.75" customHeight="1" thickBot="1">
      <c r="F39" s="92"/>
      <c r="G39" s="602" t="s">
        <v>173</v>
      </c>
      <c r="H39" s="603"/>
      <c r="I39" s="598">
        <f>'ANNEX FC'!H33</f>
        <v>0.38500000000000001</v>
      </c>
      <c r="J39" s="599"/>
      <c r="K39" s="589" t="s">
        <v>520</v>
      </c>
      <c r="L39" s="604" t="s">
        <v>174</v>
      </c>
      <c r="M39" s="605"/>
      <c r="N39" s="608" t="s">
        <v>173</v>
      </c>
      <c r="O39" s="525"/>
      <c r="P39" s="92"/>
    </row>
    <row r="40" spans="3:16" ht="15.75" customHeight="1" thickBot="1">
      <c r="F40" s="92"/>
      <c r="G40" s="92"/>
      <c r="H40" s="92"/>
      <c r="I40" s="92"/>
      <c r="J40" s="92"/>
      <c r="K40" s="589"/>
      <c r="L40" s="606"/>
      <c r="M40" s="607"/>
      <c r="N40" s="609"/>
      <c r="O40" s="526"/>
      <c r="P40" s="92"/>
    </row>
    <row r="41" spans="3:16" ht="15.75" customHeight="1" thickBot="1"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</row>
    <row r="42" spans="3:16" ht="15.75" customHeight="1" thickBot="1">
      <c r="F42" s="92"/>
      <c r="G42" s="544" t="s">
        <v>160</v>
      </c>
      <c r="H42" s="546"/>
      <c r="I42" s="544" t="s">
        <v>386</v>
      </c>
      <c r="J42" s="546"/>
      <c r="K42" s="595" t="s">
        <v>522</v>
      </c>
      <c r="L42" s="595"/>
      <c r="M42" s="595"/>
      <c r="N42" s="595"/>
      <c r="O42" s="595"/>
      <c r="P42" s="595"/>
    </row>
    <row r="43" spans="3:16" ht="15.6" thickTop="1" thickBot="1">
      <c r="F43" s="92"/>
      <c r="G43" s="219" t="s">
        <v>274</v>
      </c>
      <c r="H43" s="65" t="s">
        <v>376</v>
      </c>
      <c r="I43" s="225" t="s">
        <v>357</v>
      </c>
      <c r="J43" s="226" t="s">
        <v>374</v>
      </c>
      <c r="K43" s="92"/>
      <c r="L43" s="92"/>
      <c r="M43" s="92"/>
      <c r="N43" s="92"/>
      <c r="O43" s="92"/>
      <c r="P43" s="92"/>
    </row>
    <row r="44" spans="3:16" ht="24" thickBot="1">
      <c r="F44" s="92"/>
      <c r="G44" s="71">
        <f>O31</f>
        <v>0</v>
      </c>
      <c r="H44" s="75">
        <f>I39</f>
        <v>0.38500000000000001</v>
      </c>
      <c r="I44" s="73">
        <f>H44*$G44</f>
        <v>0</v>
      </c>
      <c r="J44" s="74">
        <f>I44/1000</f>
        <v>0</v>
      </c>
      <c r="K44" s="92"/>
      <c r="L44" s="92"/>
      <c r="M44" s="92"/>
      <c r="N44" s="92"/>
      <c r="O44" s="92"/>
      <c r="P44" s="92"/>
    </row>
    <row r="45" spans="3:16" ht="24" thickBot="1">
      <c r="F45" s="92"/>
      <c r="G45" s="71">
        <f>O33</f>
        <v>0</v>
      </c>
      <c r="H45" s="75">
        <f t="shared" ref="H45:H48" si="0">I$39</f>
        <v>0.38500000000000001</v>
      </c>
      <c r="I45" s="73">
        <f t="shared" ref="I45:I48" si="1">H45*$G45</f>
        <v>0</v>
      </c>
      <c r="J45" s="74">
        <f t="shared" ref="J45:J48" si="2">I45/1000</f>
        <v>0</v>
      </c>
      <c r="K45" s="92"/>
      <c r="L45" s="92"/>
      <c r="M45" s="92"/>
      <c r="N45" s="92"/>
      <c r="O45" s="92"/>
      <c r="P45" s="92"/>
    </row>
    <row r="46" spans="3:16" ht="24" thickBot="1">
      <c r="F46" s="92"/>
      <c r="G46" s="71">
        <f>O35</f>
        <v>0</v>
      </c>
      <c r="H46" s="75">
        <f t="shared" si="0"/>
        <v>0.38500000000000001</v>
      </c>
      <c r="I46" s="73">
        <f t="shared" si="1"/>
        <v>0</v>
      </c>
      <c r="J46" s="74">
        <f t="shared" si="2"/>
        <v>0</v>
      </c>
      <c r="K46" s="196"/>
      <c r="L46" s="92"/>
      <c r="M46" s="92"/>
      <c r="N46" s="92"/>
      <c r="O46" s="92"/>
      <c r="P46" s="92"/>
    </row>
    <row r="47" spans="3:16" ht="24" thickBot="1">
      <c r="F47" s="92"/>
      <c r="G47" s="71">
        <f>O37</f>
        <v>0</v>
      </c>
      <c r="H47" s="75">
        <f t="shared" si="0"/>
        <v>0.38500000000000001</v>
      </c>
      <c r="I47" s="73">
        <f t="shared" si="1"/>
        <v>0</v>
      </c>
      <c r="J47" s="74">
        <f t="shared" si="2"/>
        <v>0</v>
      </c>
      <c r="K47" s="92"/>
      <c r="L47" s="92"/>
      <c r="M47" s="92"/>
      <c r="N47" s="92"/>
      <c r="O47" s="92"/>
      <c r="P47" s="92"/>
    </row>
    <row r="48" spans="3:16" ht="24" thickBot="1">
      <c r="F48" s="92"/>
      <c r="G48" s="71">
        <f>O39</f>
        <v>0</v>
      </c>
      <c r="H48" s="75">
        <f t="shared" si="0"/>
        <v>0.38500000000000001</v>
      </c>
      <c r="I48" s="73">
        <f t="shared" si="1"/>
        <v>0</v>
      </c>
      <c r="J48" s="74">
        <f t="shared" si="2"/>
        <v>0</v>
      </c>
      <c r="K48" s="92"/>
      <c r="L48" s="92"/>
      <c r="M48" s="92"/>
      <c r="N48" s="92"/>
      <c r="O48" s="92"/>
      <c r="P48" s="92"/>
    </row>
    <row r="49" spans="6:16" ht="15.75" customHeight="1" thickTop="1">
      <c r="F49" s="92"/>
      <c r="G49" s="92"/>
      <c r="H49" s="92"/>
      <c r="I49" s="593" t="s">
        <v>257</v>
      </c>
      <c r="J49" s="591">
        <f>SUM(J44:J48)</f>
        <v>0</v>
      </c>
      <c r="K49" s="92"/>
      <c r="L49" s="92"/>
      <c r="M49" s="92"/>
      <c r="N49" s="92"/>
      <c r="O49" s="92"/>
      <c r="P49" s="92"/>
    </row>
    <row r="50" spans="6:16" ht="15.75" customHeight="1" thickBot="1">
      <c r="F50" s="92"/>
      <c r="G50" s="92"/>
      <c r="H50" s="92"/>
      <c r="I50" s="594"/>
      <c r="J50" s="592"/>
      <c r="K50" s="92"/>
      <c r="L50" s="92"/>
      <c r="M50" s="92"/>
      <c r="N50" s="92"/>
      <c r="O50" s="92"/>
      <c r="P50" s="92"/>
    </row>
    <row r="51" spans="6:16" ht="15.75" customHeight="1"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</row>
    <row r="52" spans="6:16" ht="15.75" customHeight="1"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</row>
    <row r="54" spans="6:16">
      <c r="F54" s="167"/>
      <c r="G54" s="167"/>
      <c r="H54" s="167"/>
      <c r="I54" s="167"/>
      <c r="J54" s="167"/>
      <c r="L54" s="167"/>
      <c r="M54" s="167"/>
      <c r="N54" s="167"/>
      <c r="O54" s="167"/>
      <c r="P54" s="167"/>
    </row>
    <row r="55" spans="6:16">
      <c r="F55" s="167"/>
      <c r="G55" s="167"/>
      <c r="H55" s="167"/>
      <c r="I55" s="167"/>
      <c r="J55" s="167"/>
      <c r="L55" s="167"/>
      <c r="M55" s="167"/>
      <c r="N55" s="167"/>
      <c r="O55" s="167"/>
      <c r="P55" s="167"/>
    </row>
    <row r="56" spans="6:16">
      <c r="F56" s="412" t="s">
        <v>255</v>
      </c>
      <c r="G56" s="412"/>
      <c r="H56" s="413" t="s">
        <v>232</v>
      </c>
      <c r="I56" s="413"/>
      <c r="J56" s="413"/>
      <c r="K56" s="413"/>
      <c r="L56" s="413"/>
      <c r="M56" s="413"/>
      <c r="N56" s="413"/>
      <c r="O56" s="414" t="s">
        <v>147</v>
      </c>
      <c r="P56" s="414"/>
    </row>
    <row r="57" spans="6:16">
      <c r="F57" s="412"/>
      <c r="G57" s="412"/>
      <c r="H57" s="413"/>
      <c r="I57" s="413"/>
      <c r="J57" s="413"/>
      <c r="K57" s="413"/>
      <c r="L57" s="413"/>
      <c r="M57" s="413"/>
      <c r="N57" s="413"/>
      <c r="O57" s="414"/>
      <c r="P57" s="414"/>
    </row>
    <row r="60" spans="6:16" ht="15" customHeight="1"/>
    <row r="61" spans="6:16" ht="15" customHeight="1"/>
  </sheetData>
  <sheetProtection password="DFED" sheet="1" objects="1" scenarios="1"/>
  <mergeCells count="72">
    <mergeCell ref="I49:I50"/>
    <mergeCell ref="J49:J50"/>
    <mergeCell ref="G39:H39"/>
    <mergeCell ref="I39:J39"/>
    <mergeCell ref="K39:K40"/>
    <mergeCell ref="O37:O38"/>
    <mergeCell ref="G38:H38"/>
    <mergeCell ref="I38:J38"/>
    <mergeCell ref="O39:O40"/>
    <mergeCell ref="G42:H42"/>
    <mergeCell ref="I42:J42"/>
    <mergeCell ref="K42:P42"/>
    <mergeCell ref="L39:M40"/>
    <mergeCell ref="N39:N40"/>
    <mergeCell ref="L29:O29"/>
    <mergeCell ref="L30:M30"/>
    <mergeCell ref="K31:K32"/>
    <mergeCell ref="L31:M32"/>
    <mergeCell ref="N31:N32"/>
    <mergeCell ref="O31:O32"/>
    <mergeCell ref="D3:P3"/>
    <mergeCell ref="S3:T3"/>
    <mergeCell ref="C7:D8"/>
    <mergeCell ref="F7:P8"/>
    <mergeCell ref="C10:D10"/>
    <mergeCell ref="F10:P11"/>
    <mergeCell ref="C11:D11"/>
    <mergeCell ref="R7:V8"/>
    <mergeCell ref="S11:U31"/>
    <mergeCell ref="C15:D15"/>
    <mergeCell ref="F15:J23"/>
    <mergeCell ref="L15:P23"/>
    <mergeCell ref="C16:D16"/>
    <mergeCell ref="C17:D17"/>
    <mergeCell ref="C12:D12"/>
    <mergeCell ref="C13:D13"/>
    <mergeCell ref="F13:J14"/>
    <mergeCell ref="L13:P14"/>
    <mergeCell ref="C14:D14"/>
    <mergeCell ref="C28:D28"/>
    <mergeCell ref="C18:D18"/>
    <mergeCell ref="C19:D19"/>
    <mergeCell ref="C20:D20"/>
    <mergeCell ref="C21:D21"/>
    <mergeCell ref="C22:D22"/>
    <mergeCell ref="C23:D23"/>
    <mergeCell ref="C24:D24"/>
    <mergeCell ref="C25:D25"/>
    <mergeCell ref="F25:P26"/>
    <mergeCell ref="C26:D26"/>
    <mergeCell ref="C27:D27"/>
    <mergeCell ref="C31:D31"/>
    <mergeCell ref="C33:D33"/>
    <mergeCell ref="C29:D29"/>
    <mergeCell ref="C30:D30"/>
    <mergeCell ref="G32:H32"/>
    <mergeCell ref="O56:P57"/>
    <mergeCell ref="G34:H34"/>
    <mergeCell ref="F56:G57"/>
    <mergeCell ref="H56:N57"/>
    <mergeCell ref="K33:K34"/>
    <mergeCell ref="L33:M34"/>
    <mergeCell ref="N33:N34"/>
    <mergeCell ref="O33:O34"/>
    <mergeCell ref="K35:K36"/>
    <mergeCell ref="L35:M36"/>
    <mergeCell ref="N35:N36"/>
    <mergeCell ref="O35:O36"/>
    <mergeCell ref="G37:J37"/>
    <mergeCell ref="K37:K38"/>
    <mergeCell ref="L37:M38"/>
    <mergeCell ref="N37:N38"/>
  </mergeCells>
  <hyperlinks>
    <hyperlink ref="C11" location="'1. Instruccions'!A1" display="Instruccions de l'eina"/>
    <hyperlink ref="C13" location="'1. Instruccions'!A1" display="Instruccions de l'eina"/>
    <hyperlink ref="C15" location="'1. Instruccions'!A1" display="Instruccions de l'eina"/>
    <hyperlink ref="C17" location="'1. Instruccions'!A1" display="Instruccions de l'eina"/>
    <hyperlink ref="C19" location="'1. Instruccions'!A1" display="Instruccions de l'eina"/>
    <hyperlink ref="C21" location="'1. Instruccions'!A1" display="Instruccions de l'eina"/>
    <hyperlink ref="C23" location="'1. Instruccions'!A1" display="Instruccions de l'eina"/>
    <hyperlink ref="C25" location="'1. Instruccions'!A1" display="Instruccions de l'eina"/>
    <hyperlink ref="C27" location="'1. Instruccions'!A1" display="Instruccions de l'eina"/>
    <hyperlink ref="C29" location="'1. Instruccions'!A1" display="Instruccions de l'eina"/>
    <hyperlink ref="C31" location="'1. Instruccions'!A1" display="Instruccions de l'eina"/>
    <hyperlink ref="C11:D11" location="Instruccions!A1" display="Instruccions de l'eina"/>
    <hyperlink ref="C13:D13" location="'Dades Centre'!A1" display="Dades del centre"/>
    <hyperlink ref="C15:D15" location="Hipòtesis!A1" display="Hipòtesis del centre"/>
    <hyperlink ref="C17:D17" location="Climatització!A1" display="Consum climatització"/>
    <hyperlink ref="C19:D19" location="Mobilitat!A1" display="Mobilitat alumnat"/>
    <hyperlink ref="C21:D21" location="Electricitat!A1" display="Consum elèctric"/>
    <hyperlink ref="C23:D23" location="Aigua!A1" display="Consum d'aigua"/>
    <hyperlink ref="C25:D25" location="Residus!A1" display="Generació de residus"/>
    <hyperlink ref="C27:D27" location="Resultats!A1" display="Resultats finals"/>
    <hyperlink ref="C29:D29" location="'Hip vs real'!A1" display="Hipòtesis vs Realitat"/>
    <hyperlink ref="C31:D31" location="'Conclusions finals'!A1" display="Conclusions finals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B1:V121"/>
  <sheetViews>
    <sheetView zoomScale="80" zoomScaleNormal="80" workbookViewId="0">
      <selection activeCell="R100" sqref="R100"/>
    </sheetView>
  </sheetViews>
  <sheetFormatPr baseColWidth="10" defaultColWidth="11.44140625" defaultRowHeight="14.4"/>
  <cols>
    <col min="1" max="1" width="5.109375" style="99" customWidth="1"/>
    <col min="2" max="2" width="4.44140625" style="99" customWidth="1"/>
    <col min="3" max="3" width="18.44140625" style="99" customWidth="1"/>
    <col min="4" max="5" width="11.44140625" style="99" customWidth="1"/>
    <col min="6" max="6" width="12.33203125" style="99" bestFit="1" customWidth="1"/>
    <col min="7" max="7" width="17.33203125" style="99" customWidth="1"/>
    <col min="8" max="8" width="17.109375" style="99" customWidth="1"/>
    <col min="9" max="9" width="12.88671875" style="99" bestFit="1" customWidth="1"/>
    <col min="10" max="10" width="12.6640625" style="99" bestFit="1" customWidth="1"/>
    <col min="11" max="11" width="7" style="99" customWidth="1"/>
    <col min="12" max="12" width="12" style="99" customWidth="1"/>
    <col min="13" max="13" width="18.88671875" style="99" bestFit="1" customWidth="1"/>
    <col min="14" max="14" width="18.77734375" style="99" bestFit="1" customWidth="1"/>
    <col min="15" max="15" width="11.44140625" style="99"/>
    <col min="16" max="16" width="11.44140625" style="99" customWidth="1"/>
    <col min="17" max="17" width="11" style="99" customWidth="1"/>
    <col min="18" max="18" width="3.6640625" style="99" customWidth="1"/>
    <col min="19" max="19" width="7.6640625" style="99" customWidth="1"/>
    <col min="20" max="21" width="9.6640625" style="99" customWidth="1"/>
    <col min="22" max="22" width="4" style="99" customWidth="1"/>
    <col min="23" max="16384" width="11.44140625" style="99"/>
  </cols>
  <sheetData>
    <row r="1" spans="2:22" ht="15" customHeight="1">
      <c r="S1" s="146"/>
      <c r="T1" s="146"/>
    </row>
    <row r="2" spans="2:22" ht="15" customHeight="1"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102"/>
      <c r="S2" s="147"/>
      <c r="T2" s="63"/>
      <c r="U2" s="63"/>
    </row>
    <row r="3" spans="2:22" ht="19.5" customHeight="1">
      <c r="C3" s="105"/>
      <c r="D3" s="421" t="s">
        <v>537</v>
      </c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105"/>
      <c r="S3" s="507"/>
      <c r="T3" s="507"/>
      <c r="U3" s="63"/>
    </row>
    <row r="4" spans="2:22" ht="19.5" customHeight="1">
      <c r="C4" s="63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63"/>
      <c r="Q4" s="63"/>
      <c r="S4" s="63"/>
      <c r="T4" s="63"/>
      <c r="U4" s="63"/>
    </row>
    <row r="5" spans="2:22" ht="15.75" customHeight="1"/>
    <row r="7" spans="2:22" ht="15.75" customHeight="1">
      <c r="B7" s="107"/>
      <c r="C7" s="423" t="s">
        <v>130</v>
      </c>
      <c r="D7" s="423"/>
      <c r="F7" s="424" t="s">
        <v>311</v>
      </c>
      <c r="G7" s="424"/>
      <c r="H7" s="424"/>
      <c r="I7" s="424"/>
      <c r="J7" s="424"/>
      <c r="K7" s="424"/>
      <c r="L7" s="424"/>
      <c r="M7" s="424"/>
      <c r="N7" s="424"/>
      <c r="O7" s="424"/>
      <c r="P7" s="424"/>
      <c r="R7" s="423" t="s">
        <v>438</v>
      </c>
      <c r="S7" s="423"/>
      <c r="T7" s="423"/>
      <c r="U7" s="423"/>
      <c r="V7" s="423"/>
    </row>
    <row r="8" spans="2:22" ht="22.5" customHeight="1">
      <c r="B8" s="107"/>
      <c r="C8" s="423"/>
      <c r="D8" s="423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R8" s="423"/>
      <c r="S8" s="423"/>
      <c r="T8" s="423"/>
      <c r="U8" s="423"/>
      <c r="V8" s="423"/>
    </row>
    <row r="9" spans="2:22" ht="15.75" customHeight="1"/>
    <row r="10" spans="2:22" ht="15.75" customHeight="1">
      <c r="B10" s="107"/>
      <c r="C10" s="426"/>
      <c r="D10" s="426"/>
      <c r="F10" s="622" t="s">
        <v>268</v>
      </c>
      <c r="G10" s="622"/>
      <c r="H10" s="622"/>
      <c r="I10" s="622"/>
      <c r="J10" s="622"/>
      <c r="K10" s="622"/>
      <c r="L10" s="622"/>
      <c r="M10" s="622"/>
      <c r="N10" s="622"/>
      <c r="O10" s="622"/>
      <c r="P10" s="622"/>
      <c r="R10" s="107"/>
      <c r="S10" s="109"/>
      <c r="T10" s="109"/>
      <c r="U10" s="109"/>
      <c r="V10" s="109"/>
    </row>
    <row r="11" spans="2:22" ht="15.75" customHeight="1">
      <c r="B11" s="107"/>
      <c r="C11" s="506" t="s">
        <v>132</v>
      </c>
      <c r="D11" s="506"/>
      <c r="F11" s="622"/>
      <c r="G11" s="622"/>
      <c r="H11" s="622"/>
      <c r="I11" s="622"/>
      <c r="J11" s="622"/>
      <c r="K11" s="622"/>
      <c r="L11" s="622"/>
      <c r="M11" s="622"/>
      <c r="N11" s="622"/>
      <c r="O11" s="622"/>
      <c r="P11" s="622"/>
      <c r="R11" s="107"/>
      <c r="S11" s="623"/>
      <c r="T11" s="623"/>
      <c r="U11" s="623"/>
      <c r="V11" s="109"/>
    </row>
    <row r="12" spans="2:22" ht="16.5" customHeight="1" thickBot="1">
      <c r="B12" s="107"/>
      <c r="C12" s="426"/>
      <c r="D12" s="426"/>
      <c r="R12" s="107"/>
      <c r="S12" s="623"/>
      <c r="T12" s="623"/>
      <c r="U12" s="623"/>
      <c r="V12" s="109"/>
    </row>
    <row r="13" spans="2:22" ht="15.75" customHeight="1">
      <c r="B13" s="107"/>
      <c r="C13" s="506" t="s">
        <v>134</v>
      </c>
      <c r="D13" s="506"/>
      <c r="F13" s="555" t="s">
        <v>181</v>
      </c>
      <c r="G13" s="555"/>
      <c r="H13" s="555"/>
      <c r="I13" s="555"/>
      <c r="J13" s="555"/>
      <c r="L13" s="619" t="s">
        <v>346</v>
      </c>
      <c r="M13" s="619"/>
      <c r="N13" s="619"/>
      <c r="O13" s="619"/>
      <c r="P13" s="619"/>
      <c r="R13" s="107"/>
      <c r="S13" s="623"/>
      <c r="T13" s="623"/>
      <c r="U13" s="623"/>
      <c r="V13" s="109"/>
    </row>
    <row r="14" spans="2:22" ht="15.6">
      <c r="B14" s="107"/>
      <c r="C14" s="426"/>
      <c r="D14" s="426"/>
      <c r="F14" s="556"/>
      <c r="G14" s="556"/>
      <c r="H14" s="556"/>
      <c r="I14" s="556"/>
      <c r="J14" s="556"/>
      <c r="L14" s="620"/>
      <c r="M14" s="620"/>
      <c r="N14" s="620"/>
      <c r="O14" s="620"/>
      <c r="P14" s="620"/>
      <c r="R14" s="107"/>
      <c r="S14" s="623"/>
      <c r="T14" s="623"/>
      <c r="U14" s="623"/>
      <c r="V14" s="109"/>
    </row>
    <row r="15" spans="2:22" ht="15.75" customHeight="1" thickBot="1">
      <c r="B15" s="107"/>
      <c r="C15" s="506" t="s">
        <v>225</v>
      </c>
      <c r="D15" s="506"/>
      <c r="F15" s="228"/>
      <c r="G15" s="228"/>
      <c r="H15" s="228"/>
      <c r="I15" s="228"/>
      <c r="J15" s="228"/>
      <c r="L15" s="228"/>
      <c r="M15" s="228"/>
      <c r="N15" s="228"/>
      <c r="O15" s="228"/>
      <c r="P15" s="228"/>
      <c r="R15" s="107"/>
      <c r="S15" s="623"/>
      <c r="T15" s="623"/>
      <c r="U15" s="623"/>
      <c r="V15" s="109"/>
    </row>
    <row r="16" spans="2:22" ht="15.75" customHeight="1" thickBot="1">
      <c r="B16" s="107"/>
      <c r="C16" s="426"/>
      <c r="D16" s="426"/>
      <c r="F16" s="228"/>
      <c r="G16" s="228"/>
      <c r="H16" s="228"/>
      <c r="I16" s="228"/>
      <c r="J16" s="228"/>
      <c r="L16" s="229" t="s">
        <v>131</v>
      </c>
      <c r="M16" s="613"/>
      <c r="N16" s="614"/>
      <c r="O16" s="615"/>
      <c r="P16" s="228"/>
      <c r="R16" s="107"/>
      <c r="S16" s="623"/>
      <c r="T16" s="623"/>
      <c r="U16" s="623"/>
      <c r="V16" s="109"/>
    </row>
    <row r="17" spans="2:22" ht="15.75" customHeight="1" thickBot="1">
      <c r="B17" s="107"/>
      <c r="C17" s="506" t="s">
        <v>383</v>
      </c>
      <c r="D17" s="506"/>
      <c r="F17" s="228"/>
      <c r="G17" s="228"/>
      <c r="H17" s="228"/>
      <c r="I17" s="228"/>
      <c r="J17" s="228"/>
      <c r="L17" s="229"/>
      <c r="M17" s="228"/>
      <c r="N17" s="228"/>
      <c r="O17" s="228"/>
      <c r="P17" s="228"/>
      <c r="R17" s="107"/>
      <c r="S17" s="623"/>
      <c r="T17" s="623"/>
      <c r="U17" s="623"/>
      <c r="V17" s="109"/>
    </row>
    <row r="18" spans="2:22" ht="15.75" customHeight="1" thickBot="1">
      <c r="B18" s="107"/>
      <c r="C18" s="426"/>
      <c r="D18" s="426"/>
      <c r="F18" s="228"/>
      <c r="G18" s="228"/>
      <c r="H18" s="228"/>
      <c r="I18" s="228"/>
      <c r="J18" s="228"/>
      <c r="L18" s="229" t="s">
        <v>133</v>
      </c>
      <c r="M18" s="613"/>
      <c r="N18" s="614"/>
      <c r="O18" s="615"/>
      <c r="P18" s="228"/>
      <c r="R18" s="107"/>
      <c r="S18" s="623"/>
      <c r="T18" s="623"/>
      <c r="U18" s="623"/>
      <c r="V18" s="109"/>
    </row>
    <row r="19" spans="2:22" ht="15.75" customHeight="1" thickBot="1">
      <c r="B19" s="107"/>
      <c r="C19" s="506" t="s">
        <v>382</v>
      </c>
      <c r="D19" s="506"/>
      <c r="F19" s="230"/>
      <c r="G19" s="230"/>
      <c r="H19" s="230"/>
      <c r="I19" s="230"/>
      <c r="J19" s="230"/>
      <c r="L19" s="231"/>
      <c r="M19" s="174"/>
      <c r="N19" s="174"/>
      <c r="O19" s="174"/>
      <c r="P19" s="230"/>
      <c r="R19" s="107"/>
      <c r="S19" s="623"/>
      <c r="T19" s="623"/>
      <c r="U19" s="623"/>
      <c r="V19" s="109"/>
    </row>
    <row r="20" spans="2:22" ht="15.75" customHeight="1" thickBot="1">
      <c r="B20" s="107"/>
      <c r="C20" s="426"/>
      <c r="D20" s="426"/>
      <c r="F20" s="230"/>
      <c r="G20" s="230"/>
      <c r="H20" s="230"/>
      <c r="I20" s="230"/>
      <c r="J20" s="230"/>
      <c r="L20" s="229" t="s">
        <v>136</v>
      </c>
      <c r="M20" s="613"/>
      <c r="N20" s="614"/>
      <c r="O20" s="615"/>
      <c r="P20" s="230"/>
      <c r="R20" s="107"/>
      <c r="S20" s="623"/>
      <c r="T20" s="623"/>
      <c r="U20" s="623"/>
      <c r="V20" s="109"/>
    </row>
    <row r="21" spans="2:22" ht="15.75" customHeight="1" thickBot="1">
      <c r="B21" s="107"/>
      <c r="C21" s="506" t="s">
        <v>226</v>
      </c>
      <c r="D21" s="506"/>
      <c r="F21" s="230"/>
      <c r="G21" s="230"/>
      <c r="H21" s="230"/>
      <c r="I21" s="230"/>
      <c r="J21" s="230"/>
      <c r="L21" s="231"/>
      <c r="M21" s="174"/>
      <c r="N21" s="174"/>
      <c r="O21" s="174"/>
      <c r="P21" s="230"/>
      <c r="R21" s="107"/>
      <c r="S21" s="623"/>
      <c r="T21" s="623"/>
      <c r="U21" s="623"/>
      <c r="V21" s="109"/>
    </row>
    <row r="22" spans="2:22" ht="15.75" customHeight="1" thickBot="1">
      <c r="B22" s="107"/>
      <c r="C22" s="426"/>
      <c r="D22" s="426"/>
      <c r="F22" s="230"/>
      <c r="G22" s="230"/>
      <c r="H22" s="230"/>
      <c r="I22" s="230"/>
      <c r="J22" s="230"/>
      <c r="L22" s="229" t="s">
        <v>213</v>
      </c>
      <c r="M22" s="613"/>
      <c r="N22" s="614"/>
      <c r="O22" s="615"/>
      <c r="P22" s="230"/>
      <c r="R22" s="107"/>
      <c r="S22" s="623"/>
      <c r="T22" s="623"/>
      <c r="U22" s="623"/>
      <c r="V22" s="109"/>
    </row>
    <row r="23" spans="2:22" ht="15.75" customHeight="1" thickBot="1">
      <c r="B23" s="107"/>
      <c r="C23" s="506" t="s">
        <v>227</v>
      </c>
      <c r="D23" s="506"/>
      <c r="F23" s="230"/>
      <c r="G23" s="230"/>
      <c r="H23" s="230"/>
      <c r="I23" s="230"/>
      <c r="J23" s="230"/>
      <c r="L23" s="231"/>
      <c r="M23" s="174"/>
      <c r="N23" s="174"/>
      <c r="O23" s="174"/>
      <c r="P23" s="230"/>
      <c r="R23" s="107"/>
      <c r="S23" s="623"/>
      <c r="T23" s="623"/>
      <c r="U23" s="623"/>
      <c r="V23" s="109"/>
    </row>
    <row r="24" spans="2:22" ht="15.75" customHeight="1" thickBot="1">
      <c r="B24" s="107"/>
      <c r="C24" s="426"/>
      <c r="D24" s="426"/>
      <c r="F24" s="230"/>
      <c r="G24" s="230"/>
      <c r="H24" s="230"/>
      <c r="I24" s="230"/>
      <c r="J24" s="230"/>
      <c r="L24" s="229" t="s">
        <v>214</v>
      </c>
      <c r="M24" s="613"/>
      <c r="N24" s="614"/>
      <c r="O24" s="615"/>
      <c r="P24" s="230"/>
      <c r="R24" s="107"/>
      <c r="S24" s="623"/>
      <c r="T24" s="623"/>
      <c r="U24" s="623"/>
      <c r="V24" s="109"/>
    </row>
    <row r="25" spans="2:22" ht="15.75" customHeight="1">
      <c r="B25" s="107"/>
      <c r="C25" s="506" t="s">
        <v>228</v>
      </c>
      <c r="D25" s="506"/>
      <c r="F25" s="230"/>
      <c r="G25" s="230"/>
      <c r="H25" s="230"/>
      <c r="I25" s="230"/>
      <c r="J25" s="230"/>
      <c r="L25" s="230"/>
      <c r="M25" s="230"/>
      <c r="N25" s="230"/>
      <c r="O25" s="230"/>
      <c r="P25" s="230"/>
      <c r="R25" s="107"/>
      <c r="S25" s="623"/>
      <c r="T25" s="623"/>
      <c r="U25" s="623"/>
      <c r="V25" s="109"/>
    </row>
    <row r="26" spans="2:22" ht="19.5" customHeight="1">
      <c r="B26" s="107"/>
      <c r="C26" s="426"/>
      <c r="D26" s="426"/>
      <c r="R26" s="107"/>
      <c r="S26" s="623"/>
      <c r="T26" s="623"/>
      <c r="U26" s="623"/>
      <c r="V26" s="109"/>
    </row>
    <row r="27" spans="2:22" ht="15.75" customHeight="1">
      <c r="B27" s="107"/>
      <c r="C27" s="506" t="s">
        <v>229</v>
      </c>
      <c r="D27" s="506"/>
      <c r="F27" s="425" t="s">
        <v>270</v>
      </c>
      <c r="G27" s="425"/>
      <c r="H27" s="425"/>
      <c r="I27" s="425"/>
      <c r="J27" s="425"/>
      <c r="K27" s="425"/>
      <c r="L27" s="425"/>
      <c r="M27" s="425"/>
      <c r="N27" s="425"/>
      <c r="O27" s="425"/>
      <c r="P27" s="425"/>
      <c r="R27" s="107"/>
      <c r="S27" s="623"/>
      <c r="T27" s="623"/>
      <c r="U27" s="623"/>
      <c r="V27" s="109"/>
    </row>
    <row r="28" spans="2:22" ht="15.75" customHeight="1">
      <c r="B28" s="107"/>
      <c r="C28" s="108"/>
      <c r="D28" s="108"/>
      <c r="E28" s="175"/>
      <c r="F28" s="425"/>
      <c r="G28" s="425"/>
      <c r="H28" s="425"/>
      <c r="I28" s="425"/>
      <c r="J28" s="425"/>
      <c r="K28" s="425"/>
      <c r="L28" s="425"/>
      <c r="M28" s="425"/>
      <c r="N28" s="425"/>
      <c r="O28" s="425"/>
      <c r="P28" s="425"/>
      <c r="R28" s="107"/>
      <c r="S28" s="623"/>
      <c r="T28" s="623"/>
      <c r="U28" s="623"/>
      <c r="V28" s="109"/>
    </row>
    <row r="29" spans="2:22" ht="15.75" customHeight="1">
      <c r="B29" s="107"/>
      <c r="C29" s="506" t="s">
        <v>230</v>
      </c>
      <c r="D29" s="506"/>
      <c r="E29" s="175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R29" s="107"/>
      <c r="S29" s="623"/>
      <c r="T29" s="623"/>
      <c r="U29" s="623"/>
      <c r="V29" s="109"/>
    </row>
    <row r="30" spans="2:22" ht="15.75" customHeight="1">
      <c r="B30" s="107"/>
      <c r="C30" s="426"/>
      <c r="D30" s="426"/>
      <c r="E30" s="175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R30" s="107"/>
      <c r="S30" s="623"/>
      <c r="T30" s="623"/>
      <c r="U30" s="623"/>
      <c r="V30" s="109"/>
    </row>
    <row r="31" spans="2:22" ht="15.75" customHeight="1">
      <c r="B31" s="107"/>
      <c r="C31" s="506" t="s">
        <v>231</v>
      </c>
      <c r="D31" s="506"/>
      <c r="E31" s="175"/>
      <c r="F31" s="92"/>
      <c r="G31" s="92" t="s">
        <v>468</v>
      </c>
      <c r="H31" s="92"/>
      <c r="I31" s="92"/>
      <c r="J31" s="92"/>
      <c r="K31" s="92"/>
      <c r="L31" s="92"/>
      <c r="M31" s="92"/>
      <c r="N31" s="92"/>
      <c r="O31" s="92"/>
      <c r="P31" s="92"/>
      <c r="R31" s="107"/>
      <c r="S31" s="623"/>
      <c r="T31" s="623"/>
      <c r="U31" s="623"/>
      <c r="V31" s="109"/>
    </row>
    <row r="32" spans="2:22" ht="15.75" customHeight="1">
      <c r="B32" s="107"/>
      <c r="C32" s="107"/>
      <c r="D32" s="107"/>
      <c r="E32" s="175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R32" s="107"/>
      <c r="S32" s="623"/>
      <c r="T32" s="623"/>
      <c r="U32" s="623"/>
      <c r="V32" s="109"/>
    </row>
    <row r="33" spans="2:22" ht="15.75" customHeight="1">
      <c r="C33" s="400"/>
      <c r="D33" s="400"/>
      <c r="E33" s="175"/>
      <c r="F33" s="92"/>
      <c r="G33" s="92" t="s">
        <v>470</v>
      </c>
      <c r="H33" s="224"/>
      <c r="I33" s="92"/>
      <c r="J33" s="92"/>
      <c r="K33" s="92"/>
      <c r="L33" s="92"/>
      <c r="M33" s="92"/>
      <c r="N33" s="92"/>
      <c r="O33" s="92"/>
      <c r="P33" s="92"/>
      <c r="R33" s="107"/>
      <c r="S33" s="107"/>
      <c r="T33" s="107"/>
      <c r="U33" s="109"/>
      <c r="V33" s="109"/>
    </row>
    <row r="34" spans="2:22" ht="15.75" customHeight="1">
      <c r="E34" s="175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</row>
    <row r="35" spans="2:22" ht="15.75" customHeight="1">
      <c r="E35" s="175"/>
      <c r="F35" s="92"/>
      <c r="G35" s="92" t="s">
        <v>480</v>
      </c>
      <c r="H35" s="92"/>
      <c r="I35" s="92"/>
      <c r="J35" s="92"/>
      <c r="K35" s="92"/>
      <c r="L35" s="92"/>
      <c r="M35" s="92"/>
      <c r="N35" s="92"/>
      <c r="O35" s="92"/>
      <c r="P35" s="92"/>
    </row>
    <row r="36" spans="2:22" ht="15.75" customHeight="1">
      <c r="E36" s="175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</row>
    <row r="37" spans="2:22" ht="15.75" customHeight="1">
      <c r="B37" s="128"/>
      <c r="C37" s="128"/>
      <c r="D37" s="128"/>
      <c r="E37" s="175"/>
      <c r="F37" s="92"/>
      <c r="G37" s="618" t="s">
        <v>524</v>
      </c>
      <c r="H37" s="618"/>
      <c r="I37" s="618"/>
      <c r="J37" s="618"/>
      <c r="K37" s="618"/>
      <c r="L37" s="618"/>
      <c r="M37" s="618"/>
      <c r="N37" s="618"/>
      <c r="O37" s="92"/>
      <c r="P37" s="92"/>
    </row>
    <row r="38" spans="2:22" ht="15.75" customHeight="1">
      <c r="B38" s="128"/>
      <c r="C38" s="127"/>
      <c r="D38" s="128"/>
      <c r="E38" s="175"/>
      <c r="F38" s="92"/>
      <c r="G38" s="616" t="s">
        <v>484</v>
      </c>
      <c r="H38" s="616"/>
      <c r="I38" s="616"/>
      <c r="J38" s="232" t="s">
        <v>477</v>
      </c>
      <c r="K38" s="616" t="s">
        <v>485</v>
      </c>
      <c r="L38" s="616"/>
      <c r="M38" s="232" t="s">
        <v>530</v>
      </c>
      <c r="N38" s="232" t="s">
        <v>529</v>
      </c>
      <c r="O38" s="92"/>
      <c r="P38" s="92"/>
    </row>
    <row r="39" spans="2:22" ht="15.75" customHeight="1">
      <c r="B39" s="128"/>
      <c r="C39" s="127" t="s">
        <v>161</v>
      </c>
      <c r="D39" s="128"/>
      <c r="E39" s="175"/>
      <c r="F39" s="92"/>
      <c r="G39" s="610"/>
      <c r="H39" s="610"/>
      <c r="I39" s="610"/>
      <c r="J39" s="255"/>
      <c r="K39" s="610"/>
      <c r="L39" s="610"/>
      <c r="M39" s="279"/>
      <c r="N39" s="233">
        <f>(20*M39)/5</f>
        <v>0</v>
      </c>
      <c r="O39" s="92"/>
      <c r="P39" s="92"/>
    </row>
    <row r="40" spans="2:22" ht="15.75" customHeight="1">
      <c r="B40" s="128"/>
      <c r="C40" s="127"/>
      <c r="D40" s="128"/>
      <c r="E40" s="175"/>
      <c r="F40" s="92"/>
      <c r="G40" s="610"/>
      <c r="H40" s="610"/>
      <c r="I40" s="610"/>
      <c r="J40" s="255"/>
      <c r="K40" s="610"/>
      <c r="L40" s="610"/>
      <c r="M40" s="255"/>
      <c r="N40" s="233">
        <f t="shared" ref="N40:N49" si="0">(20*M40)/5</f>
        <v>0</v>
      </c>
      <c r="O40" s="92"/>
      <c r="P40" s="92"/>
    </row>
    <row r="41" spans="2:22" ht="15.75" customHeight="1">
      <c r="B41" s="128"/>
      <c r="C41" s="127"/>
      <c r="D41" s="128"/>
      <c r="E41" s="175"/>
      <c r="F41" s="92"/>
      <c r="G41" s="610"/>
      <c r="H41" s="610"/>
      <c r="I41" s="610"/>
      <c r="J41" s="255"/>
      <c r="K41" s="610"/>
      <c r="L41" s="610"/>
      <c r="M41" s="255"/>
      <c r="N41" s="233">
        <f t="shared" si="0"/>
        <v>0</v>
      </c>
      <c r="O41" s="92"/>
      <c r="P41" s="92"/>
    </row>
    <row r="42" spans="2:22" ht="15.75" customHeight="1">
      <c r="B42" s="128"/>
      <c r="C42" s="127"/>
      <c r="D42" s="128"/>
      <c r="E42" s="175"/>
      <c r="F42" s="92"/>
      <c r="G42" s="610"/>
      <c r="H42" s="610"/>
      <c r="I42" s="610"/>
      <c r="J42" s="255"/>
      <c r="K42" s="610"/>
      <c r="L42" s="610"/>
      <c r="M42" s="255"/>
      <c r="N42" s="233">
        <f t="shared" si="0"/>
        <v>0</v>
      </c>
      <c r="O42" s="92"/>
      <c r="P42" s="92"/>
    </row>
    <row r="43" spans="2:22" ht="15.75" customHeight="1">
      <c r="B43" s="128"/>
      <c r="C43" s="127" t="s">
        <v>176</v>
      </c>
      <c r="D43" s="128"/>
      <c r="E43" s="175"/>
      <c r="F43" s="92"/>
      <c r="G43" s="610"/>
      <c r="H43" s="610"/>
      <c r="I43" s="610"/>
      <c r="J43" s="255"/>
      <c r="K43" s="610"/>
      <c r="L43" s="610"/>
      <c r="M43" s="255"/>
      <c r="N43" s="233">
        <f t="shared" si="0"/>
        <v>0</v>
      </c>
      <c r="O43" s="92"/>
      <c r="P43" s="92"/>
    </row>
    <row r="44" spans="2:22" ht="15.75" customHeight="1">
      <c r="B44" s="128"/>
      <c r="C44" s="127" t="s">
        <v>177</v>
      </c>
      <c r="D44" s="128"/>
      <c r="E44" s="175"/>
      <c r="F44" s="92"/>
      <c r="G44" s="610"/>
      <c r="H44" s="610"/>
      <c r="I44" s="610"/>
      <c r="J44" s="255"/>
      <c r="K44" s="610"/>
      <c r="L44" s="610"/>
      <c r="M44" s="255"/>
      <c r="N44" s="233">
        <f t="shared" si="0"/>
        <v>0</v>
      </c>
      <c r="O44" s="92"/>
      <c r="P44" s="92"/>
    </row>
    <row r="45" spans="2:22" ht="15.75" customHeight="1">
      <c r="B45" s="128"/>
      <c r="C45" s="127" t="s">
        <v>175</v>
      </c>
      <c r="D45" s="128"/>
      <c r="E45" s="175"/>
      <c r="F45" s="92"/>
      <c r="G45" s="610"/>
      <c r="H45" s="610"/>
      <c r="I45" s="610"/>
      <c r="J45" s="255"/>
      <c r="K45" s="610"/>
      <c r="L45" s="610"/>
      <c r="M45" s="255"/>
      <c r="N45" s="233">
        <f t="shared" si="0"/>
        <v>0</v>
      </c>
      <c r="O45" s="92"/>
      <c r="P45" s="92"/>
    </row>
    <row r="46" spans="2:22" ht="15.75" customHeight="1">
      <c r="B46" s="128"/>
      <c r="C46" s="127" t="s">
        <v>178</v>
      </c>
      <c r="D46" s="128"/>
      <c r="E46" s="175"/>
      <c r="F46" s="92"/>
      <c r="G46" s="610"/>
      <c r="H46" s="610"/>
      <c r="I46" s="610"/>
      <c r="J46" s="255"/>
      <c r="K46" s="610"/>
      <c r="L46" s="610"/>
      <c r="M46" s="255"/>
      <c r="N46" s="233">
        <f t="shared" si="0"/>
        <v>0</v>
      </c>
      <c r="O46" s="92"/>
      <c r="P46" s="92"/>
    </row>
    <row r="47" spans="2:22" ht="15.75" customHeight="1">
      <c r="B47" s="128"/>
      <c r="C47" s="127" t="s">
        <v>179</v>
      </c>
      <c r="D47" s="128"/>
      <c r="E47" s="175"/>
      <c r="F47" s="92"/>
      <c r="G47" s="610"/>
      <c r="H47" s="610"/>
      <c r="I47" s="610"/>
      <c r="J47" s="255"/>
      <c r="K47" s="610"/>
      <c r="L47" s="610"/>
      <c r="M47" s="255"/>
      <c r="N47" s="233">
        <f t="shared" si="0"/>
        <v>0</v>
      </c>
      <c r="O47" s="92"/>
      <c r="P47" s="92"/>
    </row>
    <row r="48" spans="2:22" ht="15.75" customHeight="1">
      <c r="C48" s="128"/>
      <c r="D48" s="128"/>
      <c r="E48" s="175"/>
      <c r="F48" s="92"/>
      <c r="G48" s="610"/>
      <c r="H48" s="610"/>
      <c r="I48" s="610"/>
      <c r="J48" s="255"/>
      <c r="K48" s="610"/>
      <c r="L48" s="610"/>
      <c r="M48" s="255"/>
      <c r="N48" s="233">
        <f t="shared" si="0"/>
        <v>0</v>
      </c>
      <c r="O48" s="92"/>
      <c r="P48" s="92"/>
    </row>
    <row r="49" spans="3:16" ht="15.75" customHeight="1" thickBot="1">
      <c r="C49" s="128"/>
      <c r="D49" s="128"/>
      <c r="E49" s="175"/>
      <c r="F49" s="92"/>
      <c r="G49" s="610"/>
      <c r="H49" s="610"/>
      <c r="I49" s="610"/>
      <c r="J49" s="256"/>
      <c r="K49" s="612"/>
      <c r="L49" s="612"/>
      <c r="M49" s="256"/>
      <c r="N49" s="233">
        <f t="shared" si="0"/>
        <v>0</v>
      </c>
      <c r="O49" s="92"/>
      <c r="P49" s="92"/>
    </row>
    <row r="50" spans="3:16" ht="18.600000000000001" thickBot="1">
      <c r="C50" s="128"/>
      <c r="D50" s="128"/>
      <c r="E50" s="175"/>
      <c r="F50" s="92"/>
      <c r="G50" s="617" t="s">
        <v>526</v>
      </c>
      <c r="H50" s="617"/>
      <c r="I50" s="617"/>
      <c r="J50" s="234">
        <f>SUM(J39:J49)</f>
        <v>0</v>
      </c>
      <c r="K50" s="611">
        <f>SUM(K39:L49)</f>
        <v>0</v>
      </c>
      <c r="L50" s="611"/>
      <c r="M50" s="234">
        <f>SUM(M39:M49)</f>
        <v>0</v>
      </c>
      <c r="N50" s="299">
        <f>SUM(N39:N49)</f>
        <v>0</v>
      </c>
      <c r="O50" s="92"/>
      <c r="P50" s="92"/>
    </row>
    <row r="51" spans="3:16" ht="15.75" customHeight="1">
      <c r="C51" s="128"/>
      <c r="D51" s="128"/>
      <c r="E51" s="175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</row>
    <row r="52" spans="3:16" ht="15.75" customHeight="1">
      <c r="E52" s="175"/>
      <c r="F52" s="92"/>
      <c r="G52" s="628" t="s">
        <v>525</v>
      </c>
      <c r="H52" s="628"/>
      <c r="I52" s="628"/>
      <c r="J52" s="628"/>
      <c r="K52" s="628"/>
      <c r="L52" s="628"/>
      <c r="M52" s="628"/>
      <c r="N52" s="628"/>
      <c r="O52" s="92"/>
      <c r="P52" s="92"/>
    </row>
    <row r="53" spans="3:16" ht="15.75" customHeight="1">
      <c r="E53" s="175"/>
      <c r="F53" s="92"/>
      <c r="G53" s="625" t="s">
        <v>484</v>
      </c>
      <c r="H53" s="625"/>
      <c r="I53" s="625"/>
      <c r="J53" s="235" t="s">
        <v>477</v>
      </c>
      <c r="K53" s="625" t="s">
        <v>485</v>
      </c>
      <c r="L53" s="625"/>
      <c r="M53" s="235" t="s">
        <v>530</v>
      </c>
      <c r="N53" s="235" t="s">
        <v>529</v>
      </c>
      <c r="O53" s="92"/>
      <c r="P53" s="92"/>
    </row>
    <row r="54" spans="3:16" ht="15.75" customHeight="1">
      <c r="E54" s="175"/>
      <c r="F54" s="92"/>
      <c r="G54" s="610"/>
      <c r="H54" s="610"/>
      <c r="I54" s="610"/>
      <c r="J54" s="255"/>
      <c r="K54" s="610"/>
      <c r="L54" s="610"/>
      <c r="M54" s="255"/>
      <c r="N54" s="233">
        <f>(20*M54)/5</f>
        <v>0</v>
      </c>
      <c r="O54" s="92"/>
      <c r="P54" s="92"/>
    </row>
    <row r="55" spans="3:16" ht="15.75" customHeight="1">
      <c r="E55" s="175"/>
      <c r="F55" s="92"/>
      <c r="G55" s="610"/>
      <c r="H55" s="610"/>
      <c r="I55" s="610"/>
      <c r="J55" s="255"/>
      <c r="K55" s="610"/>
      <c r="L55" s="610"/>
      <c r="M55" s="255"/>
      <c r="N55" s="233">
        <f t="shared" ref="N55:N64" si="1">(20*M55)/5</f>
        <v>0</v>
      </c>
      <c r="O55" s="92"/>
      <c r="P55" s="92"/>
    </row>
    <row r="56" spans="3:16" ht="15.75" customHeight="1">
      <c r="E56" s="175"/>
      <c r="F56" s="92"/>
      <c r="G56" s="610"/>
      <c r="H56" s="610"/>
      <c r="I56" s="610"/>
      <c r="J56" s="255"/>
      <c r="K56" s="610"/>
      <c r="L56" s="610"/>
      <c r="M56" s="255"/>
      <c r="N56" s="233">
        <f t="shared" si="1"/>
        <v>0</v>
      </c>
      <c r="O56" s="92"/>
      <c r="P56" s="92"/>
    </row>
    <row r="57" spans="3:16" ht="15.75" customHeight="1">
      <c r="E57" s="175"/>
      <c r="F57" s="92"/>
      <c r="G57" s="626"/>
      <c r="H57" s="626"/>
      <c r="I57" s="626"/>
      <c r="J57" s="257"/>
      <c r="K57" s="626"/>
      <c r="L57" s="626"/>
      <c r="M57" s="257"/>
      <c r="N57" s="233">
        <f t="shared" si="1"/>
        <v>0</v>
      </c>
      <c r="O57" s="92"/>
      <c r="P57" s="92"/>
    </row>
    <row r="58" spans="3:16" ht="15.75" customHeight="1">
      <c r="E58" s="175"/>
      <c r="F58" s="92"/>
      <c r="G58" s="626"/>
      <c r="H58" s="626"/>
      <c r="I58" s="626"/>
      <c r="J58" s="257"/>
      <c r="K58" s="626"/>
      <c r="L58" s="626"/>
      <c r="M58" s="257"/>
      <c r="N58" s="233">
        <f t="shared" si="1"/>
        <v>0</v>
      </c>
      <c r="O58" s="92"/>
      <c r="P58" s="92"/>
    </row>
    <row r="59" spans="3:16" ht="15.75" customHeight="1">
      <c r="E59" s="175"/>
      <c r="F59" s="92"/>
      <c r="G59" s="626"/>
      <c r="H59" s="626"/>
      <c r="I59" s="626"/>
      <c r="J59" s="257"/>
      <c r="K59" s="626"/>
      <c r="L59" s="626"/>
      <c r="M59" s="257"/>
      <c r="N59" s="233">
        <f t="shared" si="1"/>
        <v>0</v>
      </c>
      <c r="O59" s="92"/>
      <c r="P59" s="92"/>
    </row>
    <row r="60" spans="3:16" ht="15.75" customHeight="1">
      <c r="E60" s="175"/>
      <c r="F60" s="92"/>
      <c r="G60" s="626"/>
      <c r="H60" s="626"/>
      <c r="I60" s="626"/>
      <c r="J60" s="257"/>
      <c r="K60" s="626"/>
      <c r="L60" s="626"/>
      <c r="M60" s="257"/>
      <c r="N60" s="233">
        <f t="shared" si="1"/>
        <v>0</v>
      </c>
      <c r="O60" s="92"/>
      <c r="P60" s="92"/>
    </row>
    <row r="61" spans="3:16" ht="15.75" customHeight="1">
      <c r="E61" s="175"/>
      <c r="F61" s="92"/>
      <c r="G61" s="626"/>
      <c r="H61" s="626"/>
      <c r="I61" s="626"/>
      <c r="J61" s="257"/>
      <c r="K61" s="626"/>
      <c r="L61" s="626"/>
      <c r="M61" s="257"/>
      <c r="N61" s="233">
        <f t="shared" si="1"/>
        <v>0</v>
      </c>
      <c r="O61" s="92"/>
      <c r="P61" s="92"/>
    </row>
    <row r="62" spans="3:16" ht="15.75" customHeight="1">
      <c r="E62" s="175"/>
      <c r="F62" s="92"/>
      <c r="G62" s="626"/>
      <c r="H62" s="626"/>
      <c r="I62" s="626"/>
      <c r="J62" s="257"/>
      <c r="K62" s="626"/>
      <c r="L62" s="626"/>
      <c r="M62" s="257"/>
      <c r="N62" s="233">
        <f t="shared" si="1"/>
        <v>0</v>
      </c>
      <c r="O62" s="92"/>
      <c r="P62" s="92"/>
    </row>
    <row r="63" spans="3:16" ht="15.75" customHeight="1">
      <c r="E63" s="175"/>
      <c r="F63" s="92"/>
      <c r="G63" s="626"/>
      <c r="H63" s="626"/>
      <c r="I63" s="626"/>
      <c r="J63" s="257"/>
      <c r="K63" s="626"/>
      <c r="L63" s="626"/>
      <c r="M63" s="257"/>
      <c r="N63" s="233">
        <f t="shared" si="1"/>
        <v>0</v>
      </c>
      <c r="O63" s="92"/>
      <c r="P63" s="92"/>
    </row>
    <row r="64" spans="3:16" ht="15.75" customHeight="1" thickBot="1">
      <c r="E64" s="175"/>
      <c r="F64" s="92"/>
      <c r="G64" s="626"/>
      <c r="H64" s="626"/>
      <c r="I64" s="626"/>
      <c r="J64" s="258"/>
      <c r="K64" s="624"/>
      <c r="L64" s="624"/>
      <c r="M64" s="258"/>
      <c r="N64" s="233">
        <f t="shared" si="1"/>
        <v>0</v>
      </c>
      <c r="O64" s="92"/>
      <c r="P64" s="92"/>
    </row>
    <row r="65" spans="5:16" ht="18.600000000000001" thickBot="1">
      <c r="E65" s="175"/>
      <c r="F65" s="92"/>
      <c r="G65" s="617" t="s">
        <v>526</v>
      </c>
      <c r="H65" s="617"/>
      <c r="I65" s="617"/>
      <c r="J65" s="236">
        <f>SUM(J54:J64)</f>
        <v>0</v>
      </c>
      <c r="K65" s="631">
        <f>SUM(K54:L64)</f>
        <v>0</v>
      </c>
      <c r="L65" s="631"/>
      <c r="M65" s="236">
        <f>SUM(M54:M64)</f>
        <v>0</v>
      </c>
      <c r="N65" s="236">
        <f>SUM(N54:N64)</f>
        <v>0</v>
      </c>
      <c r="O65" s="92"/>
      <c r="P65" s="92"/>
    </row>
    <row r="66" spans="5:16" ht="15.75" customHeight="1">
      <c r="E66" s="175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</row>
    <row r="67" spans="5:16" ht="15.75" customHeight="1" thickBot="1">
      <c r="E67" s="125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</row>
    <row r="68" spans="5:16" ht="15.75" customHeight="1" thickBot="1">
      <c r="E68" s="175"/>
      <c r="F68" s="92"/>
      <c r="G68" s="544" t="s">
        <v>150</v>
      </c>
      <c r="H68" s="545"/>
      <c r="I68" s="545"/>
      <c r="J68" s="546"/>
      <c r="K68" s="92"/>
      <c r="L68" s="92"/>
      <c r="M68" s="92"/>
      <c r="N68" s="92"/>
      <c r="O68" s="92"/>
      <c r="P68" s="92"/>
    </row>
    <row r="69" spans="5:16" ht="15.75" customHeight="1" thickBot="1">
      <c r="E69" s="125"/>
      <c r="F69" s="92"/>
      <c r="G69" s="294" t="s">
        <v>387</v>
      </c>
      <c r="H69" s="294" t="s">
        <v>345</v>
      </c>
      <c r="I69" s="295" t="s">
        <v>152</v>
      </c>
      <c r="J69" s="295" t="s">
        <v>153</v>
      </c>
      <c r="K69" s="92"/>
      <c r="L69" s="92"/>
      <c r="M69" s="92"/>
      <c r="N69" s="92"/>
      <c r="O69" s="92"/>
      <c r="P69" s="92"/>
    </row>
    <row r="70" spans="5:16" ht="15.75" customHeight="1" thickBot="1">
      <c r="E70" s="278"/>
      <c r="F70" s="92"/>
      <c r="G70" s="296" t="s">
        <v>627</v>
      </c>
      <c r="H70" s="298" t="s">
        <v>306</v>
      </c>
      <c r="I70" s="297" t="s">
        <v>180</v>
      </c>
      <c r="J70" s="294">
        <f>('ANNEX FC'!J44+'ANNEX FC'!K44)/2</f>
        <v>0</v>
      </c>
      <c r="K70" s="92"/>
      <c r="L70" s="92"/>
      <c r="M70" s="92"/>
      <c r="N70" s="92"/>
      <c r="O70" s="92"/>
      <c r="P70" s="92"/>
    </row>
    <row r="71" spans="5:16" ht="15.75" customHeight="1" thickBot="1">
      <c r="E71" s="278"/>
      <c r="F71" s="92"/>
      <c r="G71" s="296" t="s">
        <v>528</v>
      </c>
      <c r="H71" s="298">
        <f>K65</f>
        <v>0</v>
      </c>
      <c r="I71" s="297" t="s">
        <v>180</v>
      </c>
      <c r="J71" s="294">
        <f>N65</f>
        <v>0</v>
      </c>
      <c r="K71" s="92"/>
      <c r="L71" s="92"/>
      <c r="M71" s="92"/>
      <c r="N71" s="92"/>
      <c r="O71" s="92"/>
      <c r="P71" s="92"/>
    </row>
    <row r="72" spans="5:16" ht="15.75" customHeight="1" thickBot="1">
      <c r="E72" s="278"/>
      <c r="F72" s="92"/>
      <c r="G72" s="296" t="s">
        <v>628</v>
      </c>
      <c r="H72" s="298" t="s">
        <v>306</v>
      </c>
      <c r="I72" s="297" t="s">
        <v>180</v>
      </c>
      <c r="J72" s="294">
        <f>('ANNEX FC'!J46+'ANNEX FC'!K46)/2</f>
        <v>0</v>
      </c>
      <c r="K72" s="92"/>
      <c r="L72" s="92"/>
      <c r="M72" s="92"/>
      <c r="N72" s="92"/>
      <c r="O72" s="92"/>
      <c r="P72" s="92"/>
    </row>
    <row r="73" spans="5:16" ht="15.75" customHeight="1" thickBot="1">
      <c r="E73" s="175"/>
      <c r="F73" s="92"/>
      <c r="G73" s="296" t="s">
        <v>527</v>
      </c>
      <c r="H73" s="298">
        <f>K50</f>
        <v>0</v>
      </c>
      <c r="I73" s="297" t="s">
        <v>180</v>
      </c>
      <c r="J73" s="294">
        <f>N50</f>
        <v>0</v>
      </c>
      <c r="K73" s="92"/>
      <c r="L73" s="92"/>
      <c r="M73" s="92"/>
      <c r="N73" s="92"/>
      <c r="O73" s="92"/>
      <c r="P73" s="92"/>
    </row>
    <row r="74" spans="5:16" ht="15.75" customHeight="1" thickBot="1">
      <c r="E74" s="125"/>
      <c r="F74" s="92"/>
      <c r="G74" s="296" t="s">
        <v>629</v>
      </c>
      <c r="H74" s="298" t="s">
        <v>306</v>
      </c>
      <c r="I74" s="297" t="s">
        <v>180</v>
      </c>
      <c r="J74" s="294">
        <f>('ANNEX FC'!J48+'ANNEX FC'!K48)/2</f>
        <v>0</v>
      </c>
      <c r="K74" s="92"/>
      <c r="L74" s="92"/>
      <c r="M74" s="92"/>
      <c r="N74" s="92"/>
      <c r="O74" s="92"/>
      <c r="P74" s="92"/>
    </row>
    <row r="75" spans="5:16" ht="15.75" customHeight="1">
      <c r="E75" s="278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</row>
    <row r="76" spans="5:16" ht="58.2" customHeight="1">
      <c r="E76" s="278"/>
      <c r="F76" s="92"/>
      <c r="G76" s="627" t="s">
        <v>630</v>
      </c>
      <c r="H76" s="627"/>
      <c r="I76" s="627"/>
      <c r="J76" s="627"/>
      <c r="K76" s="92"/>
      <c r="L76" s="92"/>
      <c r="M76" s="92"/>
      <c r="N76" s="92"/>
      <c r="O76" s="92"/>
      <c r="P76" s="92"/>
    </row>
    <row r="77" spans="5:16" ht="15.75" customHeight="1" thickBot="1">
      <c r="F77" s="92"/>
      <c r="G77" s="92"/>
      <c r="H77" s="194"/>
      <c r="I77" s="194"/>
      <c r="J77" s="92"/>
      <c r="K77" s="92"/>
      <c r="L77" s="92"/>
      <c r="M77" s="92"/>
      <c r="N77" s="92"/>
      <c r="O77" s="92"/>
      <c r="P77" s="92"/>
    </row>
    <row r="78" spans="5:16" ht="15.75" customHeight="1" thickBot="1">
      <c r="F78" s="92"/>
      <c r="G78" s="237" t="s">
        <v>160</v>
      </c>
      <c r="H78" s="545" t="s">
        <v>386</v>
      </c>
      <c r="I78" s="545"/>
      <c r="J78" s="546"/>
      <c r="K78" s="92"/>
      <c r="L78" s="92"/>
      <c r="M78" s="92"/>
      <c r="N78" s="92"/>
      <c r="O78" s="92"/>
      <c r="P78" s="92"/>
    </row>
    <row r="79" spans="5:16" ht="29.4" thickBot="1">
      <c r="F79" s="92"/>
      <c r="G79" s="238" t="s">
        <v>379</v>
      </c>
      <c r="H79" s="320" t="s">
        <v>377</v>
      </c>
      <c r="I79" s="321" t="s">
        <v>358</v>
      </c>
      <c r="J79" s="321" t="s">
        <v>158</v>
      </c>
      <c r="K79" s="92"/>
      <c r="L79" s="92"/>
      <c r="M79" s="92"/>
      <c r="N79" s="92"/>
      <c r="O79" s="92"/>
      <c r="P79" s="92"/>
    </row>
    <row r="80" spans="5:16" ht="15.75" customHeight="1" thickBot="1">
      <c r="F80" s="92"/>
      <c r="G80" s="316">
        <f>J70</f>
        <v>0</v>
      </c>
      <c r="H80" s="317">
        <f>H88</f>
        <v>3.0499999999999999E-2</v>
      </c>
      <c r="I80" s="318">
        <f>$G80*H80</f>
        <v>0</v>
      </c>
      <c r="J80" s="325">
        <f t="shared" ref="J80:J82" si="2">I80/1000</f>
        <v>0</v>
      </c>
      <c r="K80" s="92"/>
      <c r="L80" s="92"/>
      <c r="M80" s="92"/>
      <c r="N80" s="92"/>
      <c r="O80" s="92"/>
      <c r="P80" s="92"/>
    </row>
    <row r="81" spans="6:16" ht="15.75" customHeight="1" thickBot="1">
      <c r="F81" s="92"/>
      <c r="G81" s="316">
        <f>J71</f>
        <v>0</v>
      </c>
      <c r="H81" s="317">
        <f>H89</f>
        <v>0.12009</v>
      </c>
      <c r="I81" s="318">
        <f t="shared" ref="I81:I84" si="3">$G81*H81</f>
        <v>0</v>
      </c>
      <c r="J81" s="325">
        <f t="shared" si="2"/>
        <v>0</v>
      </c>
      <c r="K81" s="92"/>
      <c r="L81" s="92"/>
      <c r="M81" s="92"/>
      <c r="N81" s="92"/>
      <c r="O81" s="92"/>
      <c r="P81" s="92"/>
    </row>
    <row r="82" spans="6:16" ht="15.75" customHeight="1" thickBot="1">
      <c r="F82" s="92"/>
      <c r="G82" s="316">
        <f>J72</f>
        <v>0</v>
      </c>
      <c r="H82" s="317">
        <f>H90</f>
        <v>0.74448999999999999</v>
      </c>
      <c r="I82" s="318">
        <f t="shared" si="3"/>
        <v>0</v>
      </c>
      <c r="J82" s="325">
        <f t="shared" si="2"/>
        <v>0</v>
      </c>
      <c r="K82" s="92"/>
      <c r="L82" s="92"/>
      <c r="M82" s="92"/>
      <c r="N82" s="92"/>
      <c r="O82" s="92"/>
      <c r="P82" s="92"/>
    </row>
    <row r="83" spans="6:16" ht="15.75" customHeight="1" thickBot="1">
      <c r="F83" s="92"/>
      <c r="G83" s="316">
        <f>J73</f>
        <v>0</v>
      </c>
      <c r="H83" s="317">
        <f>H91</f>
        <v>5.6410000000000002E-2</v>
      </c>
      <c r="I83" s="318">
        <f t="shared" si="3"/>
        <v>0</v>
      </c>
      <c r="J83" s="325">
        <f>I83/1000</f>
        <v>0</v>
      </c>
      <c r="K83" s="92"/>
      <c r="L83" s="92"/>
      <c r="M83" s="92"/>
      <c r="N83" s="92"/>
      <c r="O83" s="92"/>
      <c r="P83" s="92"/>
    </row>
    <row r="84" spans="6:16" ht="15.75" customHeight="1" thickBot="1">
      <c r="F84" s="92"/>
      <c r="G84" s="322">
        <f>J74</f>
        <v>0</v>
      </c>
      <c r="H84" s="319">
        <f>H92</f>
        <v>0.36073</v>
      </c>
      <c r="I84" s="323">
        <f t="shared" si="3"/>
        <v>0</v>
      </c>
      <c r="J84" s="325">
        <f t="shared" ref="J84" si="4">I84/1000</f>
        <v>0</v>
      </c>
      <c r="K84" s="92"/>
      <c r="L84" s="92"/>
      <c r="M84" s="92"/>
      <c r="N84" s="92"/>
      <c r="O84" s="92"/>
      <c r="P84" s="92"/>
    </row>
    <row r="85" spans="6:16" ht="24.6" thickTop="1" thickBot="1">
      <c r="F85" s="92"/>
      <c r="G85" s="76"/>
      <c r="H85" s="55"/>
      <c r="I85" s="55"/>
      <c r="J85" s="324">
        <f>SUM(J80:J84)</f>
        <v>0</v>
      </c>
      <c r="K85" s="92"/>
      <c r="L85" s="92"/>
      <c r="M85" s="92"/>
      <c r="N85" s="92"/>
      <c r="O85" s="92"/>
      <c r="P85" s="92"/>
    </row>
    <row r="86" spans="6:16" ht="15" customHeight="1" thickTop="1" thickBot="1">
      <c r="F86" s="92"/>
      <c r="G86" s="551" t="s">
        <v>416</v>
      </c>
      <c r="H86" s="552"/>
      <c r="I86" s="55"/>
      <c r="J86" s="209"/>
      <c r="K86" s="92"/>
      <c r="L86" s="92"/>
      <c r="M86" s="92"/>
      <c r="N86" s="92"/>
      <c r="O86" s="92"/>
      <c r="P86" s="92"/>
    </row>
    <row r="87" spans="6:16" ht="15" customHeight="1" thickBot="1">
      <c r="F87" s="92"/>
      <c r="G87" s="195" t="s">
        <v>381</v>
      </c>
      <c r="H87" s="77" t="s">
        <v>378</v>
      </c>
      <c r="I87" s="92"/>
      <c r="J87" s="92"/>
      <c r="K87" s="92"/>
      <c r="L87" s="92"/>
      <c r="M87" s="92"/>
      <c r="N87" s="92"/>
      <c r="O87" s="92"/>
      <c r="P87" s="92"/>
    </row>
    <row r="88" spans="6:16" ht="15" customHeight="1">
      <c r="F88" s="92"/>
      <c r="G88" s="197" t="s">
        <v>176</v>
      </c>
      <c r="H88" s="54">
        <f>'ANNEX FC'!H37</f>
        <v>3.0499999999999999E-2</v>
      </c>
      <c r="I88" s="92"/>
      <c r="J88" s="92"/>
      <c r="K88" s="92"/>
      <c r="L88" s="92"/>
      <c r="M88" s="92"/>
      <c r="N88" s="92"/>
      <c r="O88" s="92"/>
      <c r="P88" s="92"/>
    </row>
    <row r="89" spans="6:16" ht="15" customHeight="1">
      <c r="F89" s="92"/>
      <c r="G89" s="198" t="s">
        <v>177</v>
      </c>
      <c r="H89" s="54">
        <f>'ANNEX FC'!H38</f>
        <v>0.12009</v>
      </c>
      <c r="I89" s="92"/>
      <c r="J89" s="203" t="s">
        <v>493</v>
      </c>
      <c r="K89" s="204">
        <f>J50+J65</f>
        <v>0</v>
      </c>
      <c r="L89" s="92" t="s">
        <v>481</v>
      </c>
      <c r="M89" s="203" t="s">
        <v>494</v>
      </c>
      <c r="N89" s="205">
        <f>J85</f>
        <v>0</v>
      </c>
      <c r="O89" s="92" t="s">
        <v>374</v>
      </c>
      <c r="P89" s="92"/>
    </row>
    <row r="90" spans="6:16" ht="15" customHeight="1">
      <c r="F90" s="92"/>
      <c r="G90" s="197" t="s">
        <v>175</v>
      </c>
      <c r="H90" s="54">
        <f>'ANNEX FC'!H39</f>
        <v>0.74448999999999999</v>
      </c>
      <c r="I90" s="92"/>
      <c r="J90" s="92"/>
      <c r="K90" s="92"/>
      <c r="L90" s="92"/>
      <c r="M90" s="92"/>
      <c r="N90" s="92"/>
      <c r="O90" s="92"/>
      <c r="P90" s="92"/>
    </row>
    <row r="91" spans="6:16" ht="15" customHeight="1">
      <c r="F91" s="92"/>
      <c r="G91" s="197" t="s">
        <v>178</v>
      </c>
      <c r="H91" s="54">
        <f>'ANNEX FC'!H40</f>
        <v>5.6410000000000002E-2</v>
      </c>
      <c r="I91" s="92"/>
      <c r="J91" s="203" t="s">
        <v>487</v>
      </c>
      <c r="K91" s="204">
        <f>'Dades Centre'!I29</f>
        <v>0</v>
      </c>
      <c r="L91" s="92" t="s">
        <v>488</v>
      </c>
      <c r="M91" s="92"/>
      <c r="N91" s="205" t="s">
        <v>533</v>
      </c>
      <c r="O91" s="92" t="s">
        <v>374</v>
      </c>
      <c r="P91" s="92"/>
    </row>
    <row r="92" spans="6:16" ht="15" customHeight="1" thickBot="1">
      <c r="F92" s="92"/>
      <c r="G92" s="239" t="s">
        <v>179</v>
      </c>
      <c r="H92" s="78">
        <f>'ANNEX FC'!H41</f>
        <v>0.36073</v>
      </c>
      <c r="I92" s="92"/>
      <c r="J92" s="203"/>
      <c r="K92" s="92"/>
      <c r="L92" s="92"/>
      <c r="M92" s="92"/>
      <c r="N92" s="92"/>
      <c r="O92" s="92"/>
      <c r="P92" s="92"/>
    </row>
    <row r="93" spans="6:16" ht="15" customHeight="1">
      <c r="F93" s="92"/>
      <c r="G93" s="92"/>
      <c r="H93" s="92"/>
      <c r="I93" s="92"/>
      <c r="J93" s="92"/>
      <c r="K93" s="92"/>
      <c r="L93" s="517" t="s">
        <v>495</v>
      </c>
      <c r="M93" s="517"/>
      <c r="N93" s="92"/>
      <c r="O93" s="92"/>
      <c r="P93" s="92"/>
    </row>
    <row r="94" spans="6:16" ht="15" customHeight="1">
      <c r="F94" s="92"/>
      <c r="G94" s="621" t="s">
        <v>417</v>
      </c>
      <c r="H94" s="621"/>
      <c r="I94" s="92"/>
      <c r="J94" s="92"/>
      <c r="K94" s="206"/>
      <c r="L94" s="206"/>
      <c r="M94" s="92"/>
      <c r="N94" s="92"/>
      <c r="O94" s="92"/>
      <c r="P94" s="92"/>
    </row>
    <row r="95" spans="6:16" ht="15" customHeight="1">
      <c r="F95" s="92"/>
      <c r="G95" s="621"/>
      <c r="H95" s="621"/>
      <c r="I95" s="92"/>
      <c r="J95" s="203" t="s">
        <v>487</v>
      </c>
      <c r="K95" s="204">
        <f>K91</f>
        <v>0</v>
      </c>
      <c r="L95" s="534" t="s">
        <v>496</v>
      </c>
      <c r="M95" s="535"/>
      <c r="N95" s="205" t="e">
        <f>(K91*N89)/K89</f>
        <v>#DIV/0!</v>
      </c>
      <c r="O95" s="92" t="s">
        <v>374</v>
      </c>
      <c r="P95" s="92"/>
    </row>
    <row r="96" spans="6:16" ht="15" customHeight="1">
      <c r="F96" s="92"/>
      <c r="G96" s="621"/>
      <c r="H96" s="621"/>
      <c r="I96" s="92"/>
      <c r="J96" s="92"/>
      <c r="K96" s="207"/>
      <c r="L96" s="207"/>
      <c r="M96" s="92"/>
      <c r="N96" s="92"/>
      <c r="O96" s="92"/>
      <c r="P96" s="92"/>
    </row>
    <row r="97" spans="4:20" ht="15" customHeight="1">
      <c r="F97" s="92"/>
      <c r="G97" s="621"/>
      <c r="H97" s="621"/>
      <c r="I97" s="92"/>
      <c r="J97" s="92"/>
      <c r="K97" s="527"/>
      <c r="L97" s="527"/>
      <c r="M97" s="92"/>
      <c r="N97" s="92"/>
      <c r="O97" s="92"/>
      <c r="P97" s="92"/>
    </row>
    <row r="98" spans="4:20" ht="15" customHeight="1" thickBot="1">
      <c r="F98" s="92"/>
      <c r="G98" s="92"/>
      <c r="H98" s="92"/>
      <c r="I98" s="92"/>
      <c r="J98" s="92"/>
      <c r="K98" s="527"/>
      <c r="L98" s="527"/>
      <c r="M98" s="92"/>
      <c r="N98" s="92"/>
      <c r="O98" s="92"/>
      <c r="P98" s="92"/>
    </row>
    <row r="99" spans="4:20" ht="15" customHeight="1" thickTop="1">
      <c r="F99" s="92"/>
      <c r="G99" s="92"/>
      <c r="H99" s="92"/>
      <c r="I99" s="513" t="s">
        <v>497</v>
      </c>
      <c r="J99" s="513"/>
      <c r="K99" s="513"/>
      <c r="L99" s="629"/>
      <c r="M99" s="514" t="e">
        <f>N95</f>
        <v>#DIV/0!</v>
      </c>
      <c r="N99" s="630" t="s">
        <v>498</v>
      </c>
      <c r="O99" s="516"/>
      <c r="P99" s="516"/>
    </row>
    <row r="100" spans="4:20" ht="15" customHeight="1" thickBot="1">
      <c r="F100" s="92"/>
      <c r="G100" s="92"/>
      <c r="H100" s="92"/>
      <c r="I100" s="513"/>
      <c r="J100" s="513"/>
      <c r="K100" s="513"/>
      <c r="L100" s="629"/>
      <c r="M100" s="515"/>
      <c r="N100" s="630"/>
      <c r="O100" s="516"/>
      <c r="P100" s="516"/>
    </row>
    <row r="101" spans="4:20" ht="15" customHeight="1" thickTop="1">
      <c r="F101" s="92"/>
      <c r="G101" s="92"/>
      <c r="H101" s="92"/>
      <c r="I101" s="92"/>
      <c r="J101" s="92"/>
      <c r="K101" s="92"/>
      <c r="L101" s="93"/>
      <c r="M101" s="93"/>
      <c r="N101" s="92"/>
      <c r="O101" s="92"/>
      <c r="P101" s="92"/>
    </row>
    <row r="102" spans="4:20" ht="15" customHeight="1">
      <c r="F102" s="92"/>
      <c r="G102" s="92"/>
      <c r="H102" s="92"/>
      <c r="I102" s="92"/>
      <c r="J102" s="92"/>
      <c r="K102" s="92"/>
      <c r="L102" s="93"/>
      <c r="M102" s="93"/>
      <c r="N102" s="92"/>
      <c r="O102" s="92"/>
      <c r="P102" s="92"/>
    </row>
    <row r="103" spans="4:20" ht="15" customHeight="1">
      <c r="F103" s="92"/>
      <c r="G103" s="92"/>
      <c r="H103" s="92"/>
      <c r="I103" s="92"/>
      <c r="J103" s="92"/>
      <c r="K103" s="92"/>
      <c r="L103" s="93"/>
      <c r="M103" s="93"/>
      <c r="N103" s="92"/>
      <c r="O103" s="92"/>
      <c r="P103" s="92"/>
    </row>
    <row r="104" spans="4:20" ht="15" customHeight="1">
      <c r="F104" s="92"/>
      <c r="G104" s="92"/>
      <c r="H104" s="92"/>
      <c r="I104" s="92"/>
      <c r="J104" s="92"/>
      <c r="K104" s="92"/>
      <c r="L104" s="93"/>
      <c r="M104" s="93"/>
      <c r="N104" s="92"/>
      <c r="O104" s="92"/>
      <c r="P104" s="92"/>
    </row>
    <row r="105" spans="4:20" ht="15" customHeight="1">
      <c r="F105" s="92"/>
      <c r="G105" s="92"/>
      <c r="H105" s="92"/>
      <c r="I105" s="92"/>
      <c r="J105" s="92"/>
      <c r="K105" s="92"/>
      <c r="L105" s="93"/>
      <c r="M105" s="93"/>
      <c r="N105" s="92"/>
      <c r="O105" s="92"/>
      <c r="P105" s="92"/>
    </row>
    <row r="106" spans="4:20" ht="15" customHeight="1">
      <c r="F106" s="92"/>
      <c r="G106" s="92"/>
      <c r="H106" s="92"/>
      <c r="I106" s="92"/>
      <c r="J106" s="92"/>
      <c r="K106" s="92"/>
      <c r="L106" s="93"/>
      <c r="M106" s="93"/>
      <c r="N106" s="92"/>
      <c r="O106" s="92"/>
      <c r="P106" s="92"/>
    </row>
    <row r="107" spans="4:20"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</row>
    <row r="109" spans="4:20" ht="15.6">
      <c r="D109" s="240" t="s">
        <v>182</v>
      </c>
      <c r="E109" s="241"/>
      <c r="F109" s="241"/>
      <c r="G109" s="241"/>
      <c r="H109" s="241"/>
      <c r="I109" s="241"/>
      <c r="J109" s="241"/>
      <c r="K109" s="241"/>
      <c r="L109" s="241"/>
      <c r="M109" s="241"/>
      <c r="N109" s="241"/>
      <c r="O109" s="241"/>
      <c r="P109" s="241"/>
      <c r="Q109" s="241"/>
      <c r="R109" s="241"/>
      <c r="S109" s="242"/>
      <c r="T109" s="102"/>
    </row>
    <row r="110" spans="4:20" ht="15.6">
      <c r="D110" s="243" t="s">
        <v>642</v>
      </c>
      <c r="E110" s="244"/>
      <c r="F110" s="244"/>
      <c r="G110" s="244"/>
      <c r="H110" s="244"/>
      <c r="I110" s="244"/>
      <c r="J110" s="244"/>
      <c r="K110" s="244"/>
      <c r="L110" s="244"/>
      <c r="M110" s="244"/>
      <c r="N110" s="244"/>
      <c r="O110" s="244"/>
      <c r="P110" s="244"/>
      <c r="Q110" s="244"/>
      <c r="R110" s="244"/>
      <c r="S110" s="245"/>
    </row>
    <row r="111" spans="4:20" ht="15.6">
      <c r="D111" s="246" t="s">
        <v>380</v>
      </c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  <c r="R111" s="247"/>
      <c r="S111" s="248"/>
    </row>
    <row r="112" spans="4:20" ht="15.6">
      <c r="D112" s="249" t="s">
        <v>183</v>
      </c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  <c r="R112" s="250"/>
      <c r="S112" s="251"/>
    </row>
    <row r="113" spans="4:19" ht="15.6">
      <c r="D113" s="252" t="s">
        <v>184</v>
      </c>
      <c r="E113" s="253"/>
      <c r="F113" s="253"/>
      <c r="G113" s="253"/>
      <c r="H113" s="253"/>
      <c r="I113" s="253"/>
      <c r="J113" s="253"/>
      <c r="K113" s="253"/>
      <c r="L113" s="253"/>
      <c r="M113" s="253"/>
      <c r="N113" s="253"/>
      <c r="O113" s="253"/>
      <c r="P113" s="253"/>
      <c r="Q113" s="253"/>
      <c r="R113" s="253"/>
      <c r="S113" s="254"/>
    </row>
    <row r="115" spans="4:19">
      <c r="F115" s="167"/>
      <c r="G115" s="167"/>
      <c r="H115" s="167"/>
      <c r="I115" s="167"/>
      <c r="J115" s="167"/>
      <c r="L115" s="167"/>
      <c r="M115" s="167"/>
      <c r="N115" s="167"/>
      <c r="O115" s="167"/>
      <c r="P115" s="167"/>
    </row>
    <row r="116" spans="4:19">
      <c r="F116" s="412" t="s">
        <v>255</v>
      </c>
      <c r="G116" s="412"/>
      <c r="H116" s="413" t="s">
        <v>422</v>
      </c>
      <c r="I116" s="413"/>
      <c r="J116" s="413"/>
      <c r="K116" s="413"/>
      <c r="L116" s="413"/>
      <c r="M116" s="413"/>
      <c r="N116" s="413"/>
      <c r="O116" s="414" t="s">
        <v>147</v>
      </c>
      <c r="P116" s="414"/>
    </row>
    <row r="117" spans="4:19">
      <c r="F117" s="412"/>
      <c r="G117" s="412"/>
      <c r="H117" s="413"/>
      <c r="I117" s="413"/>
      <c r="J117" s="413"/>
      <c r="K117" s="413"/>
      <c r="L117" s="413"/>
      <c r="M117" s="413"/>
      <c r="N117" s="413"/>
      <c r="O117" s="414"/>
      <c r="P117" s="414"/>
    </row>
    <row r="120" spans="4:19" ht="15" customHeight="1"/>
    <row r="121" spans="4:19" ht="15" customHeight="1"/>
  </sheetData>
  <sheetProtection password="DFED" sheet="1" objects="1" scenarios="1"/>
  <mergeCells count="106">
    <mergeCell ref="K60:L60"/>
    <mergeCell ref="G61:I61"/>
    <mergeCell ref="K56:L56"/>
    <mergeCell ref="K61:L61"/>
    <mergeCell ref="K62:L62"/>
    <mergeCell ref="K63:L63"/>
    <mergeCell ref="K46:L46"/>
    <mergeCell ref="K45:L45"/>
    <mergeCell ref="K44:L44"/>
    <mergeCell ref="K43:L43"/>
    <mergeCell ref="K42:L42"/>
    <mergeCell ref="K41:L41"/>
    <mergeCell ref="G76:J76"/>
    <mergeCell ref="M99:M100"/>
    <mergeCell ref="G52:N52"/>
    <mergeCell ref="G65:I65"/>
    <mergeCell ref="I99:L100"/>
    <mergeCell ref="N99:P100"/>
    <mergeCell ref="K65:L65"/>
    <mergeCell ref="G53:I53"/>
    <mergeCell ref="G54:I54"/>
    <mergeCell ref="G55:I55"/>
    <mergeCell ref="G56:I56"/>
    <mergeCell ref="G57:I57"/>
    <mergeCell ref="K57:L57"/>
    <mergeCell ref="G58:I58"/>
    <mergeCell ref="K58:L58"/>
    <mergeCell ref="G59:I59"/>
    <mergeCell ref="K59:L59"/>
    <mergeCell ref="G60:I60"/>
    <mergeCell ref="D3:P3"/>
    <mergeCell ref="S3:T3"/>
    <mergeCell ref="C7:D8"/>
    <mergeCell ref="F7:P8"/>
    <mergeCell ref="C10:D10"/>
    <mergeCell ref="F10:P11"/>
    <mergeCell ref="C11:D11"/>
    <mergeCell ref="R7:V8"/>
    <mergeCell ref="C24:D24"/>
    <mergeCell ref="S11:U32"/>
    <mergeCell ref="C25:D25"/>
    <mergeCell ref="F27:P28"/>
    <mergeCell ref="C26:D26"/>
    <mergeCell ref="C27:D27"/>
    <mergeCell ref="M24:O24"/>
    <mergeCell ref="C23:D23"/>
    <mergeCell ref="C12:D12"/>
    <mergeCell ref="C13:D13"/>
    <mergeCell ref="F13:J14"/>
    <mergeCell ref="L13:P14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M16:O16"/>
    <mergeCell ref="M18:O18"/>
    <mergeCell ref="C33:D33"/>
    <mergeCell ref="C29:D29"/>
    <mergeCell ref="C30:D30"/>
    <mergeCell ref="C31:D31"/>
    <mergeCell ref="G68:J68"/>
    <mergeCell ref="G38:I38"/>
    <mergeCell ref="G39:I39"/>
    <mergeCell ref="G40:I40"/>
    <mergeCell ref="G41:I41"/>
    <mergeCell ref="G42:I42"/>
    <mergeCell ref="G43:I43"/>
    <mergeCell ref="G49:I49"/>
    <mergeCell ref="G50:I50"/>
    <mergeCell ref="M20:O20"/>
    <mergeCell ref="M22:O22"/>
    <mergeCell ref="G37:N37"/>
    <mergeCell ref="K64:L64"/>
    <mergeCell ref="K40:L40"/>
    <mergeCell ref="K39:L39"/>
    <mergeCell ref="K38:L38"/>
    <mergeCell ref="K54:L54"/>
    <mergeCell ref="F116:G117"/>
    <mergeCell ref="H116:N117"/>
    <mergeCell ref="O116:P117"/>
    <mergeCell ref="H78:J78"/>
    <mergeCell ref="G86:H86"/>
    <mergeCell ref="G44:I44"/>
    <mergeCell ref="G45:I45"/>
    <mergeCell ref="G46:I46"/>
    <mergeCell ref="G47:I47"/>
    <mergeCell ref="G48:I48"/>
    <mergeCell ref="K50:L50"/>
    <mergeCell ref="K49:L49"/>
    <mergeCell ref="K48:L48"/>
    <mergeCell ref="G94:H97"/>
    <mergeCell ref="L93:M93"/>
    <mergeCell ref="L95:M95"/>
    <mergeCell ref="K97:K98"/>
    <mergeCell ref="L97:L98"/>
    <mergeCell ref="K55:L55"/>
    <mergeCell ref="K53:L53"/>
    <mergeCell ref="G62:I62"/>
    <mergeCell ref="G63:I63"/>
    <mergeCell ref="G64:I64"/>
    <mergeCell ref="K47:L47"/>
  </mergeCells>
  <phoneticPr fontId="59" type="noConversion"/>
  <conditionalFormatting sqref="M16 M18 M20 M22 M24">
    <cfRule type="containsText" dxfId="36" priority="62" operator="containsText" text="Orgànica">
      <formula>NOT(ISERROR(SEARCH("Orgànica",M16)))</formula>
    </cfRule>
    <cfRule type="containsText" dxfId="35" priority="63" operator="containsText" text="Paper/Cartró">
      <formula>NOT(ISERROR(SEARCH("Paper/Cartró",M16)))</formula>
    </cfRule>
    <cfRule type="containsText" dxfId="34" priority="64" operator="containsText" text="Plàstic">
      <formula>NOT(ISERROR(SEARCH("Plàstic",M16)))</formula>
    </cfRule>
    <cfRule type="containsText" dxfId="33" priority="65" operator="containsText" text="Vidre">
      <formula>NOT(ISERROR(SEARCH("Vidre",M16)))</formula>
    </cfRule>
    <cfRule type="containsText" dxfId="32" priority="66" operator="containsText" text="Rebuig">
      <formula>NOT(ISERROR(SEARCH("Rebuig",M16)))</formula>
    </cfRule>
  </conditionalFormatting>
  <conditionalFormatting sqref="H80:H84">
    <cfRule type="containsText" dxfId="31" priority="1" operator="containsText" text="FALSO">
      <formula>NOT(ISERROR(SEARCH("FALSO",H80)))</formula>
    </cfRule>
  </conditionalFormatting>
  <dataValidations disablePrompts="1" count="1">
    <dataValidation type="list" allowBlank="1" showInputMessage="1" showErrorMessage="1" sqref="M16:O16 M18:O18 M20:O20 M22:O22 M24:O24">
      <formula1>$C$43:$C$47</formula1>
    </dataValidation>
  </dataValidations>
  <hyperlinks>
    <hyperlink ref="C11" location="'1. Instruccions'!A1" display="Instruccions de l'eina"/>
    <hyperlink ref="C13" location="'1. Instruccions'!A1" display="Instruccions de l'eina"/>
    <hyperlink ref="C15" location="'1. Instruccions'!A1" display="Instruccions de l'eina"/>
    <hyperlink ref="C17" location="'1. Instruccions'!A1" display="Instruccions de l'eina"/>
    <hyperlink ref="C19" location="'1. Instruccions'!A1" display="Instruccions de l'eina"/>
    <hyperlink ref="C21" location="'1. Instruccions'!A1" display="Instruccions de l'eina"/>
    <hyperlink ref="C23" location="'1. Instruccions'!A1" display="Instruccions de l'eina"/>
    <hyperlink ref="C25" location="'1. Instruccions'!A1" display="Instruccions de l'eina"/>
    <hyperlink ref="C27" location="'1. Instruccions'!A1" display="Instruccions de l'eina"/>
    <hyperlink ref="C29" location="'1. Instruccions'!A1" display="Instruccions de l'eina"/>
    <hyperlink ref="C31" location="'1. Instruccions'!A1" display="Instruccions de l'eina"/>
    <hyperlink ref="C11:D11" location="Instruccions!A1" display="Instruccions de l'eina"/>
    <hyperlink ref="C13:D13" location="'Dades Centre'!A1" display="Dades del centre"/>
    <hyperlink ref="C15:D15" location="Hipòtesis!A1" display="Hipòtesis del centre"/>
    <hyperlink ref="C17:D17" location="Climatització!A1" display="Consum climatització"/>
    <hyperlink ref="C19:D19" location="Mobilitat!A1" display="Mobilitat alumnat"/>
    <hyperlink ref="C21:D21" location="Electricitat!A1" display="Consum elèctric"/>
    <hyperlink ref="C23:D23" location="Aigua!A1" display="Consum d'aigua"/>
    <hyperlink ref="C25:D25" location="Residus!A1" display="Generació de residus"/>
    <hyperlink ref="C27:D27" location="Resultats!A1" display="Resultats finals"/>
    <hyperlink ref="C29:D29" location="'Hip vs real'!A1" display="Hipòtesis vs Realitat"/>
    <hyperlink ref="C31:D31" location="'Conclusions finals'!A1" display="Conclusions finals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51</vt:i4>
      </vt:variant>
    </vt:vector>
  </HeadingPairs>
  <TitlesOfParts>
    <vt:vector size="65" baseType="lpstr">
      <vt:lpstr>Continguts de l'eina</vt:lpstr>
      <vt:lpstr>Instruccions</vt:lpstr>
      <vt:lpstr>Dades Centre</vt:lpstr>
      <vt:lpstr>Hipòtesis</vt:lpstr>
      <vt:lpstr>Mobilitat</vt:lpstr>
      <vt:lpstr>Climatització</vt:lpstr>
      <vt:lpstr>Electricitat</vt:lpstr>
      <vt:lpstr>Aigua</vt:lpstr>
      <vt:lpstr>Residus</vt:lpstr>
      <vt:lpstr>Resultats</vt:lpstr>
      <vt:lpstr>Hip vs real</vt:lpstr>
      <vt:lpstr>Conclusions finals</vt:lpstr>
      <vt:lpstr>ANNEX FC</vt:lpstr>
      <vt:lpstr>no tocar</vt:lpstr>
      <vt:lpstr>abans</vt:lpstr>
      <vt:lpstr>Autocar</vt:lpstr>
      <vt:lpstr>Mobilitat!Biomassa</vt:lpstr>
      <vt:lpstr>Biomassa</vt:lpstr>
      <vt:lpstr>Residus!Bus</vt:lpstr>
      <vt:lpstr>Bus</vt:lpstr>
      <vt:lpstr>Cotxe</vt:lpstr>
      <vt:lpstr>etapa</vt:lpstr>
      <vt:lpstr>Aigua!Gas_Natural</vt:lpstr>
      <vt:lpstr>Electricitat!Gas_Natural</vt:lpstr>
      <vt:lpstr>Mobilitat!Gas_Natural</vt:lpstr>
      <vt:lpstr>Gas_Natural</vt:lpstr>
      <vt:lpstr>Mobilitat!Gasoil</vt:lpstr>
      <vt:lpstr>Residus!Gasoil</vt:lpstr>
      <vt:lpstr>Gasoil</vt:lpstr>
      <vt:lpstr>Aigua!Instruccions</vt:lpstr>
      <vt:lpstr>'ANNEX FC'!Instruccions</vt:lpstr>
      <vt:lpstr>Climatització!Instruccions</vt:lpstr>
      <vt:lpstr>'Conclusions finals'!Instruccions</vt:lpstr>
      <vt:lpstr>'Dades Centre'!Instruccions</vt:lpstr>
      <vt:lpstr>Electricitat!Instruccions</vt:lpstr>
      <vt:lpstr>'Hip vs real'!Instruccions</vt:lpstr>
      <vt:lpstr>Hipòtesis!Instruccions</vt:lpstr>
      <vt:lpstr>Mobilitat!Instruccions</vt:lpstr>
      <vt:lpstr>Residus!Instruccions</vt:lpstr>
      <vt:lpstr>Resultats!Instruccions</vt:lpstr>
      <vt:lpstr>Instruccions</vt:lpstr>
      <vt:lpstr>Mobilitat!Litres</vt:lpstr>
      <vt:lpstr>Residus!Litres</vt:lpstr>
      <vt:lpstr>Litres</vt:lpstr>
      <vt:lpstr>'ANNEX FC'!Microxarxa</vt:lpstr>
      <vt:lpstr>Microxarxa</vt:lpstr>
      <vt:lpstr>Microxarxa_D</vt:lpstr>
      <vt:lpstr>Microxarxa_H</vt:lpstr>
      <vt:lpstr>mobi</vt:lpstr>
      <vt:lpstr>MX_A</vt:lpstr>
      <vt:lpstr>MX_C</vt:lpstr>
      <vt:lpstr>mx_con</vt:lpstr>
      <vt:lpstr>MX_E</vt:lpstr>
      <vt:lpstr>MX_HR</vt:lpstr>
      <vt:lpstr>MX_ME</vt:lpstr>
      <vt:lpstr>MX_R</vt:lpstr>
      <vt:lpstr>MX_RES</vt:lpstr>
      <vt:lpstr>ORG</vt:lpstr>
      <vt:lpstr>PALS</vt:lpstr>
      <vt:lpstr>PAP</vt:lpstr>
      <vt:lpstr>REB</vt:lpstr>
      <vt:lpstr>tipus</vt:lpstr>
      <vt:lpstr>Mobilitat!Tones</vt:lpstr>
      <vt:lpstr>Tones</vt:lpstr>
      <vt:lpstr>VID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Laia Peyrí Bonet</dc:creator>
  <cp:lastModifiedBy>renat</cp:lastModifiedBy>
  <dcterms:created xsi:type="dcterms:W3CDTF">2022-08-18T10:52:44Z</dcterms:created>
  <dcterms:modified xsi:type="dcterms:W3CDTF">2024-01-23T08:42:56Z</dcterms:modified>
</cp:coreProperties>
</file>